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mc:AlternateContent xmlns:mc="http://schemas.openxmlformats.org/markup-compatibility/2006">
    <mc:Choice Requires="x15">
      <x15ac:absPath xmlns:x15ac="http://schemas.microsoft.com/office/spreadsheetml/2010/11/ac" url="\\192.168.24.254\Alrit共有\試合\2025年\25spring\要項、申請、申込、報告書\"/>
    </mc:Choice>
  </mc:AlternateContent>
  <xr:revisionPtr revIDLastSave="0" documentId="13_ncr:1_{E9698CAB-7A8C-4111-853D-15F36E033AB4}" xr6:coauthVersionLast="47" xr6:coauthVersionMax="47" xr10:uidLastSave="{00000000-0000-0000-0000-000000000000}"/>
  <bookViews>
    <workbookView xWindow="9600" yWindow="495" windowWidth="13320" windowHeight="13800" tabRatio="684" xr2:uid="{00000000-000D-0000-FFFF-FFFF00000000}"/>
  </bookViews>
  <sheets>
    <sheet name="spring要項表" sheetId="13" r:id="rId1"/>
    <sheet name="申込集計書" sheetId="5" r:id="rId2"/>
    <sheet name="springエントリ表(Jump)" sheetId="3" r:id="rId3"/>
    <sheet name="選手名簿" sheetId="6" r:id="rId4"/>
    <sheet name="馬匹名簿" sheetId="7" r:id="rId5"/>
    <sheet name="RRC申込書" sheetId="20" r:id="rId6"/>
  </sheets>
  <definedNames>
    <definedName name="_xlnm.Print_Area" localSheetId="5">RRC申込書!$A$1:$K$27</definedName>
    <definedName name="_xlnm.Print_Area" localSheetId="2">'springエントリ表(Jump)'!$A$1:$S$52</definedName>
    <definedName name="_xlnm.Print_Area" localSheetId="0">spring要項表!$A$1:$R$44</definedName>
    <definedName name="_xlnm.Print_Area" localSheetId="3">選手名簿!$A$1:$E$38</definedName>
    <definedName name="_xlnm.Print_Area" localSheetId="4">馬匹名簿!$A$1:$J$39</definedName>
  </definedNames>
  <calcPr calcId="191029"/>
</workbook>
</file>

<file path=xl/calcChain.xml><?xml version="1.0" encoding="utf-8"?>
<calcChain xmlns="http://schemas.openxmlformats.org/spreadsheetml/2006/main">
  <c r="A33" i="3" l="1"/>
  <c r="A22" i="3"/>
  <c r="A11" i="3"/>
  <c r="A1" i="7"/>
  <c r="A1" i="6"/>
  <c r="A1" i="3"/>
  <c r="A1" i="5"/>
  <c r="A21" i="13"/>
  <c r="J44" i="3"/>
  <c r="S41" i="3"/>
  <c r="S42" i="3"/>
  <c r="S37" i="3"/>
  <c r="S9" i="3"/>
  <c r="S5" i="3"/>
  <c r="F7" i="5"/>
  <c r="S40" i="3" l="1"/>
  <c r="S39" i="3"/>
  <c r="S38" i="3"/>
  <c r="S8" i="3"/>
  <c r="S7" i="3"/>
  <c r="S6" i="3"/>
  <c r="S10" i="3"/>
  <c r="S11" i="3"/>
  <c r="S12" i="3"/>
  <c r="S13" i="3"/>
  <c r="S14" i="3"/>
  <c r="S15" i="3"/>
  <c r="S16" i="3"/>
  <c r="S17" i="3"/>
  <c r="S18" i="3"/>
  <c r="S19" i="3"/>
  <c r="S20" i="3"/>
  <c r="S21" i="3"/>
  <c r="S22" i="3"/>
  <c r="S23" i="3"/>
  <c r="S24" i="3"/>
  <c r="S25" i="3"/>
  <c r="S26" i="3"/>
  <c r="S27" i="3"/>
  <c r="S28" i="3"/>
  <c r="S29" i="3"/>
  <c r="S30" i="3"/>
  <c r="S31" i="3"/>
  <c r="S32" i="3"/>
  <c r="S33" i="3"/>
  <c r="S34" i="3"/>
  <c r="S35" i="3"/>
  <c r="S36" i="3"/>
  <c r="S43" i="3"/>
  <c r="Q44" i="3" l="1"/>
  <c r="D37" i="6" l="1"/>
  <c r="D36" i="6"/>
  <c r="D35" i="6" l="1"/>
  <c r="D34" i="6"/>
  <c r="F47" i="3" l="1"/>
  <c r="H48" i="3"/>
  <c r="A34" i="3" l="1"/>
  <c r="A6" i="3"/>
  <c r="A5" i="13"/>
  <c r="I38" i="7"/>
  <c r="I37" i="7"/>
  <c r="P49" i="3"/>
  <c r="P47" i="3"/>
  <c r="H47" i="3"/>
  <c r="D47" i="3"/>
  <c r="A23" i="3"/>
  <c r="A10" i="13"/>
  <c r="F11" i="5"/>
  <c r="A12" i="3"/>
  <c r="B6" i="6"/>
  <c r="B20" i="6"/>
  <c r="B18" i="6"/>
  <c r="B10" i="6"/>
  <c r="B22" i="6"/>
  <c r="B24" i="6"/>
  <c r="B16" i="6"/>
  <c r="B12" i="6"/>
  <c r="B14" i="6"/>
  <c r="B8" i="6"/>
  <c r="I36" i="7" l="1"/>
  <c r="A11" i="13"/>
  <c r="A22" i="13"/>
  <c r="A32" i="13"/>
  <c r="A33" i="13" s="1"/>
  <c r="I3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阿部和実</author>
  </authors>
  <commentList>
    <comment ref="D47" authorId="0" shapeId="0" xr:uid="{00000000-0006-0000-0200-000001000000}">
      <text>
        <r>
          <rPr>
            <b/>
            <sz val="16"/>
            <color indexed="81"/>
            <rFont val="ＭＳ Ｐゴシック"/>
            <family val="3"/>
            <charset val="128"/>
          </rPr>
          <t>申込集計表にご記入ください。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kazumi_a</author>
  </authors>
  <commentList>
    <comment ref="E6" authorId="0" shapeId="0" xr:uid="{00000000-0006-0000-0400-000001000000}">
      <text>
        <r>
          <rPr>
            <b/>
            <sz val="9"/>
            <color indexed="81"/>
            <rFont val="ＭＳ Ｐゴシック"/>
            <family val="3"/>
            <charset val="128"/>
          </rPr>
          <t xml:space="preserve">選択してください。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kazumi_a</author>
  </authors>
  <commentList>
    <comment ref="C7" authorId="0" shapeId="0" xr:uid="{00000000-0006-0000-0500-000001000000}">
      <text>
        <r>
          <rPr>
            <b/>
            <sz val="9"/>
            <color indexed="81"/>
            <rFont val="ＭＳ Ｐゴシック"/>
            <family val="3"/>
            <charset val="128"/>
          </rPr>
          <t>グレード選択</t>
        </r>
      </text>
    </comment>
  </commentList>
</comments>
</file>

<file path=xl/sharedStrings.xml><?xml version="1.0" encoding="utf-8"?>
<sst xmlns="http://schemas.openxmlformats.org/spreadsheetml/2006/main" count="785" uniqueCount="314">
  <si>
    <t>種　　　目</t>
    <rPh sb="0" eb="5">
      <t>シュモク</t>
    </rPh>
    <phoneticPr fontId="5"/>
  </si>
  <si>
    <t>基　準　表</t>
    <rPh sb="0" eb="3">
      <t>キジュン</t>
    </rPh>
    <rPh sb="4" eb="5">
      <t>ヒョウ</t>
    </rPh>
    <phoneticPr fontId="5"/>
  </si>
  <si>
    <t>備考</t>
    <rPh sb="0" eb="2">
      <t>ビコウ</t>
    </rPh>
    <phoneticPr fontId="5"/>
  </si>
  <si>
    <t>基準表Ａ</t>
    <rPh sb="0" eb="2">
      <t>キジュン</t>
    </rPh>
    <rPh sb="2" eb="3">
      <t>ヒョウ</t>
    </rPh>
    <phoneticPr fontId="5"/>
  </si>
  <si>
    <t>Ｍ－Ｄ級障害飛越競技</t>
    <rPh sb="3" eb="4">
      <t>キュウ</t>
    </rPh>
    <rPh sb="4" eb="6">
      <t>ショウガイ</t>
    </rPh>
    <rPh sb="6" eb="8">
      <t>ヒエツ</t>
    </rPh>
    <rPh sb="8" eb="10">
      <t>キョウギ</t>
    </rPh>
    <phoneticPr fontId="5"/>
  </si>
  <si>
    <t>Ｍ－Ｃ級障害飛越競技</t>
    <rPh sb="3" eb="4">
      <t>キュウ</t>
    </rPh>
    <rPh sb="4" eb="6">
      <t>ショウガイ</t>
    </rPh>
    <rPh sb="6" eb="8">
      <t>ヒエツ</t>
    </rPh>
    <rPh sb="8" eb="10">
      <t>キョウギ</t>
    </rPh>
    <phoneticPr fontId="5"/>
  </si>
  <si>
    <t>日本馬術連盟公認競技</t>
    <rPh sb="0" eb="2">
      <t>ニホン</t>
    </rPh>
    <rPh sb="2" eb="4">
      <t>バジュツ</t>
    </rPh>
    <rPh sb="4" eb="6">
      <t>レンメイ</t>
    </rPh>
    <rPh sb="6" eb="8">
      <t>コウニン</t>
    </rPh>
    <rPh sb="8" eb="10">
      <t>キョウギ</t>
    </rPh>
    <phoneticPr fontId="5"/>
  </si>
  <si>
    <t xml:space="preserve">★中障害Ｄ </t>
    <rPh sb="1" eb="2">
      <t>チュウ</t>
    </rPh>
    <rPh sb="2" eb="4">
      <t>ショウガイ</t>
    </rPh>
    <phoneticPr fontId="5"/>
  </si>
  <si>
    <t xml:space="preserve">★中障害Ｃ </t>
    <rPh sb="1" eb="2">
      <t>チュウ</t>
    </rPh>
    <rPh sb="2" eb="4">
      <t>ショウガイ</t>
    </rPh>
    <phoneticPr fontId="5"/>
  </si>
  <si>
    <t xml:space="preserve">★中障害Ｂ </t>
    <rPh sb="1" eb="2">
      <t>チュウ</t>
    </rPh>
    <rPh sb="2" eb="4">
      <t>ショウガイ</t>
    </rPh>
    <phoneticPr fontId="5"/>
  </si>
  <si>
    <t>★は日本馬術連盟の公認種目になります。</t>
    <rPh sb="2" eb="4">
      <t>ニホン</t>
    </rPh>
    <rPh sb="4" eb="6">
      <t>バジュツ</t>
    </rPh>
    <rPh sb="6" eb="8">
      <t>レンメイ</t>
    </rPh>
    <rPh sb="9" eb="11">
      <t>コウニン</t>
    </rPh>
    <rPh sb="11" eb="13">
      <t>シュモク</t>
    </rPh>
    <phoneticPr fontId="5"/>
  </si>
  <si>
    <t>参加申込書</t>
    <rPh sb="0" eb="2">
      <t>サンカ</t>
    </rPh>
    <rPh sb="2" eb="5">
      <t>モウシコミショ</t>
    </rPh>
    <phoneticPr fontId="5"/>
  </si>
  <si>
    <t>馬　　　　　名</t>
    <rPh sb="0" eb="1">
      <t>バ</t>
    </rPh>
    <rPh sb="6" eb="7">
      <t>メイ</t>
    </rPh>
    <phoneticPr fontId="5"/>
  </si>
  <si>
    <t>小　計</t>
    <rPh sb="0" eb="3">
      <t>ショウケイ</t>
    </rPh>
    <phoneticPr fontId="5"/>
  </si>
  <si>
    <t>連絡先</t>
    <rPh sb="0" eb="3">
      <t>レンラクサキ</t>
    </rPh>
    <phoneticPr fontId="5"/>
  </si>
  <si>
    <t>TEL：</t>
    <phoneticPr fontId="5"/>
  </si>
  <si>
    <t>印　</t>
    <rPh sb="0" eb="1">
      <t>イン</t>
    </rPh>
    <phoneticPr fontId="5"/>
  </si>
  <si>
    <t>FAX：</t>
    <phoneticPr fontId="5"/>
  </si>
  <si>
    <t>フジ中障害飛越競技Ｂ</t>
    <rPh sb="2" eb="3">
      <t>チュウ</t>
    </rPh>
    <rPh sb="3" eb="5">
      <t>ショウガイ</t>
    </rPh>
    <rPh sb="5" eb="7">
      <t>ヒエツ</t>
    </rPh>
    <rPh sb="7" eb="9">
      <t>キョウギ</t>
    </rPh>
    <phoneticPr fontId="5"/>
  </si>
  <si>
    <t>エントリー料金</t>
    <rPh sb="5" eb="6">
      <t>リョウ</t>
    </rPh>
    <rPh sb="6" eb="7">
      <t>キン</t>
    </rPh>
    <phoneticPr fontId="5"/>
  </si>
  <si>
    <t>ＯＰ参加料金</t>
    <rPh sb="2" eb="4">
      <t>サンカ</t>
    </rPh>
    <rPh sb="4" eb="6">
      <t>リョウキン</t>
    </rPh>
    <phoneticPr fontId="5"/>
  </si>
  <si>
    <t>第１競技場</t>
    <rPh sb="0" eb="1">
      <t>ダイ</t>
    </rPh>
    <rPh sb="2" eb="5">
      <t>キョウギジョウ</t>
    </rPh>
    <phoneticPr fontId="5"/>
  </si>
  <si>
    <t>エントリー合計　￥</t>
    <rPh sb="5" eb="7">
      <t>ゴウケイ</t>
    </rPh>
    <phoneticPr fontId="5"/>
  </si>
  <si>
    <t>Ｌ－Ａ級障害飛越競技</t>
    <rPh sb="3" eb="4">
      <t>キュウ</t>
    </rPh>
    <rPh sb="4" eb="6">
      <t>ショウガイ</t>
    </rPh>
    <rPh sb="6" eb="8">
      <t>ヒエツ</t>
    </rPh>
    <rPh sb="8" eb="10">
      <t>キョウギ</t>
    </rPh>
    <phoneticPr fontId="5"/>
  </si>
  <si>
    <t>①</t>
    <phoneticPr fontId="5"/>
  </si>
  <si>
    <t>②</t>
    <phoneticPr fontId="5"/>
  </si>
  <si>
    <t>×</t>
  </si>
  <si>
    <t>×</t>
    <phoneticPr fontId="5"/>
  </si>
  <si>
    <t>名</t>
    <rPh sb="0" eb="1">
      <t>メイ</t>
    </rPh>
    <phoneticPr fontId="5"/>
  </si>
  <si>
    <t>（ No.　　　/　　　　）</t>
    <phoneticPr fontId="5"/>
  </si>
  <si>
    <t>　申込集計書</t>
    <rPh sb="1" eb="3">
      <t>モウシコミ</t>
    </rPh>
    <rPh sb="3" eb="5">
      <t>シュウケイ</t>
    </rPh>
    <rPh sb="5" eb="6">
      <t>ショ</t>
    </rPh>
    <phoneticPr fontId="5"/>
  </si>
  <si>
    <t>振込み計算書</t>
    <rPh sb="0" eb="2">
      <t>フリコ</t>
    </rPh>
    <rPh sb="3" eb="6">
      <t>ケイサンショ</t>
    </rPh>
    <phoneticPr fontId="5"/>
  </si>
  <si>
    <t>合　計</t>
    <rPh sb="0" eb="1">
      <t>ゴウ</t>
    </rPh>
    <rPh sb="2" eb="3">
      <t>ケイ</t>
    </rPh>
    <phoneticPr fontId="5"/>
  </si>
  <si>
    <t>馬匹登録料</t>
    <phoneticPr fontId="5"/>
  </si>
  <si>
    <t>頭数</t>
    <rPh sb="0" eb="2">
      <t>トウスウ</t>
    </rPh>
    <phoneticPr fontId="5"/>
  </si>
  <si>
    <t>エントリー料</t>
    <phoneticPr fontId="5"/>
  </si>
  <si>
    <t>エントリのみ合計金額</t>
    <rPh sb="6" eb="8">
      <t>ゴウケイ</t>
    </rPh>
    <rPh sb="8" eb="10">
      <t>キンガク</t>
    </rPh>
    <phoneticPr fontId="5"/>
  </si>
  <si>
    <t>②</t>
    <phoneticPr fontId="5"/>
  </si>
  <si>
    <t>複数枚ある場合はNo.２合計</t>
    <rPh sb="0" eb="3">
      <t>フクスウマイ</t>
    </rPh>
    <rPh sb="5" eb="7">
      <t>バアイ</t>
    </rPh>
    <rPh sb="12" eb="14">
      <t>ゴウケイ</t>
    </rPh>
    <phoneticPr fontId="5"/>
  </si>
  <si>
    <t>複数枚ある場合はNo.３合計</t>
    <rPh sb="0" eb="3">
      <t>フクスウマイ</t>
    </rPh>
    <rPh sb="5" eb="7">
      <t>バアイ</t>
    </rPh>
    <rPh sb="12" eb="14">
      <t>ゴウケイ</t>
    </rPh>
    <phoneticPr fontId="5"/>
  </si>
  <si>
    <t>合　　　　計</t>
    <rPh sb="0" eb="1">
      <t>ゴウ</t>
    </rPh>
    <rPh sb="5" eb="6">
      <t>ケイ</t>
    </rPh>
    <phoneticPr fontId="5"/>
  </si>
  <si>
    <t>①+②合計</t>
    <rPh sb="3" eb="5">
      <t>ゴウケイ</t>
    </rPh>
    <phoneticPr fontId="5"/>
  </si>
  <si>
    <t>振込先</t>
    <rPh sb="0" eb="2">
      <t>フリコミ</t>
    </rPh>
    <rPh sb="2" eb="3">
      <t>サキ</t>
    </rPh>
    <phoneticPr fontId="5"/>
  </si>
  <si>
    <t>静岡銀行　御殿場支店</t>
    <phoneticPr fontId="5"/>
  </si>
  <si>
    <t>（普通）　０９０３２１４</t>
    <phoneticPr fontId="5"/>
  </si>
  <si>
    <t>　　有限会社　富士ファーム</t>
    <rPh sb="2" eb="6">
      <t>ユウゲンガイシャ</t>
    </rPh>
    <rPh sb="7" eb="9">
      <t>フジ</t>
    </rPh>
    <phoneticPr fontId="5"/>
  </si>
  <si>
    <t>代表取締役</t>
    <rPh sb="0" eb="2">
      <t>ダイヒョウ</t>
    </rPh>
    <rPh sb="2" eb="4">
      <t>トリシマリ</t>
    </rPh>
    <rPh sb="4" eb="5">
      <t>ヤク</t>
    </rPh>
    <phoneticPr fontId="5"/>
  </si>
  <si>
    <t>　　川口　巖</t>
    <rPh sb="2" eb="6">
      <t>カワグチ　イワオ</t>
    </rPh>
    <phoneticPr fontId="5"/>
  </si>
  <si>
    <t>振込予定日</t>
    <rPh sb="0" eb="2">
      <t>フリコミ</t>
    </rPh>
    <rPh sb="2" eb="5">
      <t>ヨテイビ</t>
    </rPh>
    <phoneticPr fontId="5"/>
  </si>
  <si>
    <t>提出書類確認表</t>
    <rPh sb="0" eb="2">
      <t>テイシュツ</t>
    </rPh>
    <rPh sb="2" eb="4">
      <t>ショルイ</t>
    </rPh>
    <rPh sb="4" eb="6">
      <t>カクニン</t>
    </rPh>
    <rPh sb="6" eb="7">
      <t>ヒョウ</t>
    </rPh>
    <phoneticPr fontId="5"/>
  </si>
  <si>
    <t>様式</t>
    <rPh sb="0" eb="2">
      <t>ヨウシキ</t>
    </rPh>
    <phoneticPr fontId="5"/>
  </si>
  <si>
    <t>枚数</t>
    <rPh sb="0" eb="2">
      <t>マイスウ</t>
    </rPh>
    <phoneticPr fontId="5"/>
  </si>
  <si>
    <t>※事務局記入欄</t>
    <rPh sb="1" eb="4">
      <t>ジムキョク</t>
    </rPh>
    <rPh sb="4" eb="6">
      <t>キニュウ</t>
    </rPh>
    <rPh sb="6" eb="7">
      <t>ラン</t>
    </rPh>
    <phoneticPr fontId="5"/>
  </si>
  <si>
    <r>
      <t xml:space="preserve">選手名簿 </t>
    </r>
    <r>
      <rPr>
        <b/>
        <sz val="9"/>
        <rFont val="ＭＳ Ｐゴシック"/>
        <family val="3"/>
        <charset val="128"/>
      </rPr>
      <t xml:space="preserve">兼 </t>
    </r>
    <r>
      <rPr>
        <b/>
        <sz val="11"/>
        <rFont val="ＭＳ Ｐゴシック"/>
        <family val="3"/>
        <charset val="128"/>
      </rPr>
      <t>団体誓約書</t>
    </r>
    <rPh sb="0" eb="2">
      <t>センシュ</t>
    </rPh>
    <rPh sb="2" eb="4">
      <t>メイボ</t>
    </rPh>
    <rPh sb="5" eb="6">
      <t>ケン</t>
    </rPh>
    <rPh sb="7" eb="9">
      <t>ダンタイ</t>
    </rPh>
    <rPh sb="9" eb="12">
      <t>セイヤクショ</t>
    </rPh>
    <phoneticPr fontId="5"/>
  </si>
  <si>
    <t>様式Ｂ</t>
    <rPh sb="0" eb="2">
      <t>ヨウシキ</t>
    </rPh>
    <phoneticPr fontId="5"/>
  </si>
  <si>
    <t>参加馬名簿</t>
    <rPh sb="0" eb="2">
      <t>サンカ</t>
    </rPh>
    <rPh sb="2" eb="3">
      <t>バ</t>
    </rPh>
    <rPh sb="3" eb="5">
      <t>メイボ</t>
    </rPh>
    <phoneticPr fontId="5"/>
  </si>
  <si>
    <t>様式Ｃ</t>
    <rPh sb="0" eb="2">
      <t>ヨウシキ</t>
    </rPh>
    <phoneticPr fontId="5"/>
  </si>
  <si>
    <t>参加団体</t>
    <rPh sb="0" eb="2">
      <t>サンカ</t>
    </rPh>
    <rPh sb="2" eb="4">
      <t>ダンタイ</t>
    </rPh>
    <phoneticPr fontId="5"/>
  </si>
  <si>
    <t>団体名</t>
    <rPh sb="0" eb="2">
      <t>ﾀﾞﾝﾀｲ</t>
    </rPh>
    <rPh sb="2" eb="3">
      <t>ﾒｲ</t>
    </rPh>
    <phoneticPr fontId="5" type="halfwidthKatakana"/>
  </si>
  <si>
    <t>責任者名</t>
    <rPh sb="0" eb="3">
      <t>ｾｷﾆﾝｼｬ</t>
    </rPh>
    <rPh sb="3" eb="4">
      <t>ﾒｲ</t>
    </rPh>
    <phoneticPr fontId="5" type="halfwidthKatakana"/>
  </si>
  <si>
    <t>印</t>
    <rPh sb="0" eb="1">
      <t>ｲﾝ</t>
    </rPh>
    <phoneticPr fontId="5" type="halfwidthKatakana"/>
  </si>
  <si>
    <t>住　 所</t>
    <rPh sb="0" eb="4">
      <t>ｼﾞｭｳｼｮ</t>
    </rPh>
    <phoneticPr fontId="5" type="halfwidthKatakana"/>
  </si>
  <si>
    <t>連絡先　　</t>
    <rPh sb="0" eb="2">
      <t>ﾚﾝﾗｸ</t>
    </rPh>
    <rPh sb="2" eb="3">
      <t>ｻｷ</t>
    </rPh>
    <phoneticPr fontId="5" type="halfwidthKatakana"/>
  </si>
  <si>
    <t>選手名簿</t>
    <rPh sb="0" eb="2">
      <t>センシュ</t>
    </rPh>
    <rPh sb="2" eb="4">
      <t>メイボ</t>
    </rPh>
    <phoneticPr fontId="5"/>
  </si>
  <si>
    <t>ふ り か な</t>
    <phoneticPr fontId="5" type="halfwidthKatakana"/>
  </si>
  <si>
    <t>生年月日</t>
    <rPh sb="0" eb="2">
      <t>ｾｲﾈﾝ</t>
    </rPh>
    <rPh sb="2" eb="4">
      <t>ｶﾞｯﾋﾟ</t>
    </rPh>
    <phoneticPr fontId="5" type="halfwidthKatakana"/>
  </si>
  <si>
    <t>日馬連会員番号</t>
    <rPh sb="0" eb="1">
      <t>ニチ</t>
    </rPh>
    <rPh sb="1" eb="3">
      <t>バレン</t>
    </rPh>
    <rPh sb="3" eb="5">
      <t>カイイン</t>
    </rPh>
    <rPh sb="5" eb="7">
      <t>バンゴウ</t>
    </rPh>
    <phoneticPr fontId="5"/>
  </si>
  <si>
    <t>日馬連騎乗者番号</t>
    <rPh sb="0" eb="1">
      <t>ﾆﾁ</t>
    </rPh>
    <rPh sb="1" eb="3">
      <t>ﾊﾞﾚﾝ</t>
    </rPh>
    <rPh sb="3" eb="5">
      <t>ｷｼﾞｮｳ</t>
    </rPh>
    <rPh sb="5" eb="6">
      <t>ｼｬ</t>
    </rPh>
    <rPh sb="6" eb="8">
      <t>ﾊﾞﾝｺﾞｳ</t>
    </rPh>
    <phoneticPr fontId="5" type="halfwidthKatakana"/>
  </si>
  <si>
    <t>氏　　名</t>
    <rPh sb="0" eb="4">
      <t>ｼﾒｲ</t>
    </rPh>
    <phoneticPr fontId="5" type="halfwidthKatakana"/>
  </si>
  <si>
    <t>Ａ級 ・ Ｂ級 ・ Ｃ級 ・ 未登録</t>
    <rPh sb="1" eb="2">
      <t>ｷｭｳ</t>
    </rPh>
    <rPh sb="6" eb="7">
      <t>ｷｭｳ</t>
    </rPh>
    <rPh sb="11" eb="12">
      <t>ｷｭｳ</t>
    </rPh>
    <rPh sb="15" eb="16">
      <t>ﾐ</t>
    </rPh>
    <rPh sb="16" eb="18">
      <t>ﾄｳﾛｸ</t>
    </rPh>
    <phoneticPr fontId="5" type="halfwidthKatakana"/>
  </si>
  <si>
    <t>公認種目に参加する選手は日馬連会員であり、Ｂ級以上の資格を所有していること。</t>
    <rPh sb="0" eb="2">
      <t>ｺｳﾆﾝ</t>
    </rPh>
    <rPh sb="2" eb="4">
      <t>ｼｭﾓｸ</t>
    </rPh>
    <rPh sb="5" eb="7">
      <t>ｻﾝｶ</t>
    </rPh>
    <rPh sb="9" eb="11">
      <t>ｾﾝｼｭ</t>
    </rPh>
    <rPh sb="12" eb="13">
      <t>ﾆﾁ</t>
    </rPh>
    <rPh sb="13" eb="15">
      <t>ﾊﾞﾚﾝ</t>
    </rPh>
    <rPh sb="15" eb="17">
      <t>ｶｲｲﾝ</t>
    </rPh>
    <rPh sb="22" eb="23">
      <t>ｷｭｳ</t>
    </rPh>
    <rPh sb="23" eb="25">
      <t>ｲｼﾞｮｳ</t>
    </rPh>
    <rPh sb="26" eb="28">
      <t>ｼｶｸ</t>
    </rPh>
    <rPh sb="29" eb="31">
      <t>ｼｮﾕｳ</t>
    </rPh>
    <phoneticPr fontId="5" type="halfwidthKatakana"/>
  </si>
  <si>
    <t>放送用の資料にしますので、フリカナを忘れずにご記入ください。</t>
    <rPh sb="0" eb="3">
      <t>ﾎｳｿｳﾖｳ</t>
    </rPh>
    <rPh sb="4" eb="6">
      <t>ｼﾘｮｳ</t>
    </rPh>
    <rPh sb="18" eb="19">
      <t>ﾜｽ</t>
    </rPh>
    <rPh sb="23" eb="25">
      <t>ｷﾆｭｳ</t>
    </rPh>
    <phoneticPr fontId="5" type="halfwidthKatakana"/>
  </si>
  <si>
    <t>団体誓約書</t>
    <rPh sb="0" eb="2">
      <t>ﾀﾞﾝﾀｲ</t>
    </rPh>
    <rPh sb="2" eb="5">
      <t>ｾｲﾔｸｼｮ</t>
    </rPh>
    <phoneticPr fontId="5" type="halfwidthKatakana"/>
  </si>
  <si>
    <t>　私どもは本大会に参加するにあたり、選手として大会の主旨、ルールを厳守し、万が一事故が
あった際も決して異議申し立てをすることなく、当団体において処理いたします。</t>
    <rPh sb="1" eb="2">
      <t>ﾜﾀｼ</t>
    </rPh>
    <rPh sb="5" eb="8">
      <t>ﾎﾝﾀｲｶｲ</t>
    </rPh>
    <rPh sb="9" eb="11">
      <t>ｻﾝｶ</t>
    </rPh>
    <rPh sb="18" eb="20">
      <t>ｾﾝｼｭ</t>
    </rPh>
    <rPh sb="23" eb="25">
      <t>ﾀｲｶｲ</t>
    </rPh>
    <rPh sb="26" eb="28">
      <t>ｼｭｼ</t>
    </rPh>
    <rPh sb="33" eb="35">
      <t>ｹﾞﾝｼｭ</t>
    </rPh>
    <rPh sb="37" eb="38">
      <t>ﾏﾝ</t>
    </rPh>
    <rPh sb="39" eb="40">
      <t>ｲﾁ</t>
    </rPh>
    <phoneticPr fontId="5" type="halfwidthKatakana"/>
  </si>
  <si>
    <t>以上、誓約いたします。</t>
    <rPh sb="0" eb="2">
      <t>ｲｼﾞｮｳ</t>
    </rPh>
    <rPh sb="3" eb="5">
      <t>ｾｲﾔｸ</t>
    </rPh>
    <phoneticPr fontId="5" type="halfwidthKatakana"/>
  </si>
  <si>
    <t>【様式Ｂ】</t>
    <rPh sb="1" eb="3">
      <t>ﾖｳｼｷ</t>
    </rPh>
    <phoneticPr fontId="5" type="halfwidthKatakana"/>
  </si>
  <si>
    <t>ふ り か な</t>
    <phoneticPr fontId="5" type="halfwidthKatakana"/>
  </si>
  <si>
    <t>日馬連登録番号
及びグレード申請</t>
    <rPh sb="0" eb="3">
      <t>ﾆﾁﾊﾞﾚﾝ</t>
    </rPh>
    <rPh sb="3" eb="5">
      <t>ﾄｳﾛｸ</t>
    </rPh>
    <rPh sb="5" eb="7">
      <t>ﾊﾞﾝｺﾞｳ</t>
    </rPh>
    <rPh sb="8" eb="9">
      <t>ｵﾖ</t>
    </rPh>
    <rPh sb="14" eb="16">
      <t>ｼﾝｾｲ</t>
    </rPh>
    <phoneticPr fontId="5" type="halfwidthKatakana"/>
  </si>
  <si>
    <t>性別</t>
    <rPh sb="0" eb="2">
      <t>ｾｲﾍﾞﾂ</t>
    </rPh>
    <phoneticPr fontId="5" type="halfwidthKatakana"/>
  </si>
  <si>
    <t>生年月日</t>
    <rPh sb="0" eb="2">
      <t>セイネン</t>
    </rPh>
    <rPh sb="2" eb="4">
      <t>ガッピ</t>
    </rPh>
    <phoneticPr fontId="5"/>
  </si>
  <si>
    <t>毛 色</t>
    <rPh sb="0" eb="3">
      <t>ケイロ</t>
    </rPh>
    <phoneticPr fontId="5"/>
  </si>
  <si>
    <t>品　　種</t>
    <rPh sb="0" eb="4">
      <t>ヒンシュ</t>
    </rPh>
    <phoneticPr fontId="5"/>
  </si>
  <si>
    <t>産　　地</t>
    <rPh sb="0" eb="4">
      <t>サンチ</t>
    </rPh>
    <phoneticPr fontId="5"/>
  </si>
  <si>
    <t>インフルエンザ予防接種</t>
    <rPh sb="7" eb="9">
      <t>ヨボウ</t>
    </rPh>
    <rPh sb="9" eb="11">
      <t>セッシュ</t>
    </rPh>
    <phoneticPr fontId="5"/>
  </si>
  <si>
    <t>馬　　　名</t>
    <rPh sb="0" eb="1">
      <t>ﾊﾞ</t>
    </rPh>
    <rPh sb="4" eb="5">
      <t>ﾒｲ</t>
    </rPh>
    <phoneticPr fontId="5" type="halfwidthKatakana"/>
  </si>
  <si>
    <t>（最終の２回分を記入）</t>
    <rPh sb="1" eb="3">
      <t>ｻｲｼｭｳ</t>
    </rPh>
    <rPh sb="5" eb="6">
      <t>ｶｲ</t>
    </rPh>
    <rPh sb="6" eb="7">
      <t>ﾌﾞﾝ</t>
    </rPh>
    <rPh sb="8" eb="10">
      <t>ｷﾆｭｳ</t>
    </rPh>
    <phoneticPr fontId="5" type="halfwidthKatakana"/>
  </si>
  <si>
    <t>Ｓ・中Ａ・中Ｂ・中Ｃ・中Ｄ・未</t>
    <rPh sb="2" eb="3">
      <t>チュウ</t>
    </rPh>
    <rPh sb="5" eb="6">
      <t>チュウ</t>
    </rPh>
    <rPh sb="8" eb="9">
      <t>チュウ</t>
    </rPh>
    <rPh sb="11" eb="12">
      <t>チュウ</t>
    </rPh>
    <rPh sb="14" eb="15">
      <t>ミ</t>
    </rPh>
    <phoneticPr fontId="18"/>
  </si>
  <si>
    <t>御殿場市馬術・スポーツセンター利用につき、上記のとおりお届けします。</t>
    <rPh sb="0" eb="4">
      <t>ｺﾞﾃﾝﾊﾞｼ</t>
    </rPh>
    <rPh sb="4" eb="6">
      <t>ﾊﾞｼﾞｭﾂ</t>
    </rPh>
    <rPh sb="15" eb="17">
      <t>ﾘﾖｳ</t>
    </rPh>
    <rPh sb="21" eb="23">
      <t>ｼﾞｮｳｷ</t>
    </rPh>
    <rPh sb="28" eb="29">
      <t>ﾄﾄﾞ</t>
    </rPh>
    <phoneticPr fontId="5" type="halfwidthKatakana"/>
  </si>
  <si>
    <t>【様式Ｃ】</t>
    <rPh sb="1" eb="3">
      <t>ﾖｳｼｷ</t>
    </rPh>
    <phoneticPr fontId="5" type="halfwidthKatakana"/>
  </si>
  <si>
    <t>フジ中障害飛越競技Ｃ</t>
    <rPh sb="2" eb="3">
      <t>チュウ</t>
    </rPh>
    <rPh sb="3" eb="5">
      <t>ショウガイ</t>
    </rPh>
    <rPh sb="5" eb="7">
      <t>ヒエツ</t>
    </rPh>
    <rPh sb="7" eb="9">
      <t>キョウギ</t>
    </rPh>
    <phoneticPr fontId="5"/>
  </si>
  <si>
    <r>
      <t xml:space="preserve">時頃  </t>
    </r>
    <r>
      <rPr>
        <sz val="9"/>
        <rFont val="ＭＳ Ｐゴシック"/>
        <family val="3"/>
        <charset val="128"/>
      </rPr>
      <t>（8:00～17:00）</t>
    </r>
    <rPh sb="0" eb="1">
      <t>ｼﾞ</t>
    </rPh>
    <rPh sb="1" eb="2">
      <t>ｺﾛ</t>
    </rPh>
    <phoneticPr fontId="5" type="halfwidthKatakana"/>
  </si>
  <si>
    <t>Ｓ</t>
    <phoneticPr fontId="5" type="Hiragana"/>
  </si>
  <si>
    <t>中Ａ</t>
    <rPh sb="0" eb="1">
      <t>ちゅう</t>
    </rPh>
    <phoneticPr fontId="5" type="Hiragana"/>
  </si>
  <si>
    <t>中Ｂ</t>
    <rPh sb="0" eb="1">
      <t>ちゅう</t>
    </rPh>
    <phoneticPr fontId="5" type="Hiragana"/>
  </si>
  <si>
    <t>中Ｃ</t>
    <rPh sb="0" eb="1">
      <t>ちゅう</t>
    </rPh>
    <phoneticPr fontId="5" type="Hiragana"/>
  </si>
  <si>
    <t>中Ｄ</t>
    <rPh sb="0" eb="1">
      <t>ちゅう</t>
    </rPh>
    <phoneticPr fontId="5" type="Hiragana"/>
  </si>
  <si>
    <t>未登録</t>
    <rPh sb="0" eb="3">
      <t>みとうろく</t>
    </rPh>
    <phoneticPr fontId="5" type="Hiragana"/>
  </si>
  <si>
    <t>Ａ級</t>
    <rPh sb="1" eb="2">
      <t>きゅう</t>
    </rPh>
    <phoneticPr fontId="5" type="Hiragana"/>
  </si>
  <si>
    <t>Ｂ級</t>
    <rPh sb="1" eb="2">
      <t>きゅう</t>
    </rPh>
    <phoneticPr fontId="5" type="Hiragana"/>
  </si>
  <si>
    <t>Ｃ級</t>
    <rPh sb="1" eb="2">
      <t>きゅう</t>
    </rPh>
    <phoneticPr fontId="5" type="Hiragana"/>
  </si>
  <si>
    <t>ＡＭ・ＰＭ</t>
  </si>
  <si>
    <t>ＡＭ・ＰＭ</t>
    <phoneticPr fontId="5" type="Hiragana"/>
  </si>
  <si>
    <t>325m/分</t>
    <rPh sb="5" eb="6">
      <t>フン</t>
    </rPh>
    <phoneticPr fontId="5"/>
  </si>
  <si>
    <t>Ｈ１００以内</t>
    <rPh sb="4" eb="6">
      <t>イナイ</t>
    </rPh>
    <phoneticPr fontId="5"/>
  </si>
  <si>
    <t>Ｗ１２０以内</t>
    <rPh sb="4" eb="6">
      <t>イナイ</t>
    </rPh>
    <phoneticPr fontId="5"/>
  </si>
  <si>
    <t>Ｈ１１０以内</t>
    <rPh sb="4" eb="6">
      <t>イナイ</t>
    </rPh>
    <phoneticPr fontId="5"/>
  </si>
  <si>
    <t>Ｗ１３０以内</t>
    <rPh sb="4" eb="6">
      <t>イナイ</t>
    </rPh>
    <phoneticPr fontId="5"/>
  </si>
  <si>
    <t>１３個以内</t>
    <rPh sb="2" eb="3">
      <t>コ</t>
    </rPh>
    <rPh sb="3" eb="5">
      <t>イナイ</t>
    </rPh>
    <phoneticPr fontId="5"/>
  </si>
  <si>
    <t>350m/分　</t>
    <rPh sb="5" eb="6">
      <t>フン</t>
    </rPh>
    <phoneticPr fontId="5"/>
  </si>
  <si>
    <t>Ｈ１２０以内</t>
    <rPh sb="4" eb="6">
      <t>イナイ</t>
    </rPh>
    <phoneticPr fontId="5"/>
  </si>
  <si>
    <t>Ｗ１４０以内</t>
    <rPh sb="4" eb="6">
      <t>イナイ</t>
    </rPh>
    <phoneticPr fontId="5"/>
  </si>
  <si>
    <t>Ｈ１３０以内</t>
    <rPh sb="4" eb="6">
      <t>イナイ</t>
    </rPh>
    <phoneticPr fontId="5"/>
  </si>
  <si>
    <t>Ｗ１５０以内</t>
    <rPh sb="4" eb="6">
      <t>イナイ</t>
    </rPh>
    <phoneticPr fontId="5"/>
  </si>
  <si>
    <t>350～400m/分</t>
    <rPh sb="9" eb="10">
      <t>フン</t>
    </rPh>
    <phoneticPr fontId="5"/>
  </si>
  <si>
    <t>８個以内</t>
    <rPh sb="1" eb="2">
      <t>コ</t>
    </rPh>
    <rPh sb="2" eb="4">
      <t>イナイ</t>
    </rPh>
    <phoneticPr fontId="5"/>
  </si>
  <si>
    <t>（H１００cm）</t>
  </si>
  <si>
    <t>フジ中障害飛越競技Ｄ</t>
    <rPh sb="2" eb="3">
      <t>チュウ</t>
    </rPh>
    <rPh sb="3" eb="5">
      <t>ショウガイ</t>
    </rPh>
    <rPh sb="5" eb="7">
      <t>ヒエツ</t>
    </rPh>
    <rPh sb="7" eb="9">
      <t>キョウギ</t>
    </rPh>
    <phoneticPr fontId="5"/>
  </si>
  <si>
    <t xml:space="preserve">★中障害Ａ </t>
    <rPh sb="1" eb="2">
      <t>チュウ</t>
    </rPh>
    <rPh sb="2" eb="4">
      <t>ショウガイ</t>
    </rPh>
    <phoneticPr fontId="5"/>
  </si>
  <si>
    <t>１３個以内</t>
    <rPh sb="2" eb="3">
      <t>コ</t>
    </rPh>
    <rPh sb="3" eb="5">
      <t>イナイ</t>
    </rPh>
    <phoneticPr fontId="7"/>
  </si>
  <si>
    <t>Ｗ１６０以内</t>
    <rPh sb="4" eb="6">
      <t>イナイ</t>
    </rPh>
    <phoneticPr fontId="7"/>
  </si>
  <si>
    <t>350～400m/分</t>
    <rPh sb="9" eb="10">
      <t>フン</t>
    </rPh>
    <phoneticPr fontId="7"/>
  </si>
  <si>
    <t>※オープンの方は名前を（　）で囲んで下さい。　　</t>
    <rPh sb="6" eb="7">
      <t>カタ</t>
    </rPh>
    <rPh sb="8" eb="10">
      <t>ナマエ</t>
    </rPh>
    <rPh sb="15" eb="16">
      <t>カコ</t>
    </rPh>
    <rPh sb="18" eb="19">
      <t>クダ</t>
    </rPh>
    <phoneticPr fontId="5"/>
  </si>
  <si>
    <t>責 任 者</t>
    <rPh sb="0" eb="1">
      <t>セキ</t>
    </rPh>
    <rPh sb="2" eb="3">
      <t>ニン</t>
    </rPh>
    <rPh sb="4" eb="5">
      <t>シャ</t>
    </rPh>
    <phoneticPr fontId="5"/>
  </si>
  <si>
    <t>　</t>
    <phoneticPr fontId="5"/>
  </si>
  <si>
    <t>規　　程</t>
    <rPh sb="0" eb="1">
      <t>タダシ</t>
    </rPh>
    <rPh sb="3" eb="4">
      <t>ホド</t>
    </rPh>
    <phoneticPr fontId="5"/>
  </si>
  <si>
    <t>Ｈ  ８０以内</t>
    <rPh sb="5" eb="7">
      <t>イナイ</t>
    </rPh>
    <phoneticPr fontId="5"/>
  </si>
  <si>
    <t>350m/分</t>
    <rPh sb="5" eb="6">
      <t>フン</t>
    </rPh>
    <phoneticPr fontId="5"/>
  </si>
  <si>
    <t>１０個以内</t>
    <rPh sb="2" eb="3">
      <t>コ</t>
    </rPh>
    <rPh sb="3" eb="5">
      <t>イナイ</t>
    </rPh>
    <phoneticPr fontId="5"/>
  </si>
  <si>
    <t>２３８条２．１</t>
  </si>
  <si>
    <t>（H８０cm垂直）</t>
    <rPh sb="6" eb="8">
      <t>スイチョク</t>
    </rPh>
    <phoneticPr fontId="5"/>
  </si>
  <si>
    <t>１名の指導者の入場を認める</t>
    <rPh sb="1" eb="2">
      <t>メイ</t>
    </rPh>
    <rPh sb="3" eb="6">
      <t>シドウシャ</t>
    </rPh>
    <rPh sb="7" eb="9">
      <t>ニュウジョウ</t>
    </rPh>
    <rPh sb="10" eb="11">
      <t>ミト</t>
    </rPh>
    <phoneticPr fontId="7"/>
  </si>
  <si>
    <t>※要項申込書、タイムテーブル、成績はhttp://www.fujifarm.jp よりダウンロードすることができます。</t>
  </si>
  <si>
    <t>日本馬術連盟　公認障害馬術競技会 カテゴリー★★★</t>
    <rPh sb="7" eb="9">
      <t>コウニン</t>
    </rPh>
    <rPh sb="9" eb="11">
      <t>ショウガイ</t>
    </rPh>
    <rPh sb="11" eb="13">
      <t>バジュツ</t>
    </rPh>
    <rPh sb="13" eb="16">
      <t>キョウギカイ</t>
    </rPh>
    <phoneticPr fontId="5"/>
  </si>
  <si>
    <t>Ｌ－B級障害飛越競技</t>
    <rPh sb="3" eb="4">
      <t>キュウ</t>
    </rPh>
    <rPh sb="4" eb="6">
      <t>ショウガイ</t>
    </rPh>
    <rPh sb="6" eb="8">
      <t>ヒエツ</t>
    </rPh>
    <rPh sb="8" eb="10">
      <t>キョウギ</t>
    </rPh>
    <phoneticPr fontId="5"/>
  </si>
  <si>
    <t>Ｈ　９０以内</t>
    <rPh sb="4" eb="6">
      <t>イナイ</t>
    </rPh>
    <phoneticPr fontId="5"/>
  </si>
  <si>
    <t>Ｗ１１０以内</t>
    <rPh sb="4" eb="6">
      <t>イナイ</t>
    </rPh>
    <phoneticPr fontId="5"/>
  </si>
  <si>
    <t>（H９０cm）</t>
    <phoneticPr fontId="5"/>
  </si>
  <si>
    <t>（H９０cm）</t>
  </si>
  <si>
    <t>（日本馬術連盟　公認障害馬術競技会 カテゴリー★★★）</t>
    <rPh sb="8" eb="10">
      <t>コウニン</t>
    </rPh>
    <rPh sb="10" eb="12">
      <t>ショウガイ</t>
    </rPh>
    <rPh sb="12" eb="14">
      <t>バジュツ</t>
    </rPh>
    <rPh sb="14" eb="17">
      <t>キョウギカイ</t>
    </rPh>
    <phoneticPr fontId="5"/>
  </si>
  <si>
    <t>（日本馬術連盟　公認障害馬術競技会 カテゴリー★★★）</t>
    <rPh sb="8" eb="10">
      <t>コウニン</t>
    </rPh>
    <rPh sb="12" eb="14">
      <t>バジュツ</t>
    </rPh>
    <phoneticPr fontId="5"/>
  </si>
  <si>
    <t>　団体名</t>
    <rPh sb="1" eb="4">
      <t>ダンタイメイ</t>
    </rPh>
    <phoneticPr fontId="5"/>
  </si>
  <si>
    <t>自由選択経路（７０秒間）</t>
    <rPh sb="0" eb="2">
      <t>ジユウ</t>
    </rPh>
    <rPh sb="2" eb="4">
      <t>センタク</t>
    </rPh>
    <rPh sb="4" eb="6">
      <t>ケイロ</t>
    </rPh>
    <rPh sb="9" eb="10">
      <t>ビョウ</t>
    </rPh>
    <rPh sb="10" eb="11">
      <t>カン</t>
    </rPh>
    <phoneticPr fontId="5"/>
  </si>
  <si>
    <t>-</t>
  </si>
  <si>
    <t>Ｈ  ９０以内</t>
    <rPh sb="5" eb="7">
      <t>イナイ</t>
    </rPh>
    <phoneticPr fontId="5"/>
  </si>
  <si>
    <t>１１個以内</t>
    <rPh sb="2" eb="3">
      <t>コ</t>
    </rPh>
    <rPh sb="3" eb="5">
      <t>イナイ</t>
    </rPh>
    <phoneticPr fontId="7"/>
  </si>
  <si>
    <t>住　所　　〒</t>
    <rPh sb="0" eb="1">
      <t>ｼﾞｭｳ</t>
    </rPh>
    <rPh sb="2" eb="3">
      <t>ｼｮ</t>
    </rPh>
    <phoneticPr fontId="5" type="halfwidthKatakana"/>
  </si>
  <si>
    <t>TEL　　</t>
    <phoneticPr fontId="5" type="halfwidthKatakana"/>
  </si>
  <si>
    <t>FAX</t>
    <phoneticPr fontId="5"/>
  </si>
  <si>
    <t>携帯</t>
    <rPh sb="0" eb="2">
      <t>ケイタイ</t>
    </rPh>
    <phoneticPr fontId="5"/>
  </si>
  <si>
    <t>（　　　　　）</t>
    <phoneticPr fontId="5"/>
  </si>
  <si>
    <r>
      <t xml:space="preserve">住　　所  </t>
    </r>
    <r>
      <rPr>
        <sz val="16"/>
        <rFont val="ＭＳ Ｐゴシック"/>
        <family val="3"/>
        <charset val="128"/>
      </rPr>
      <t>〒</t>
    </r>
    <rPh sb="0" eb="4">
      <t>ジュウショ</t>
    </rPh>
    <phoneticPr fontId="5"/>
  </si>
  <si>
    <t xml:space="preserve"> 参加馬名簿</t>
    <rPh sb="1" eb="3">
      <t>サンカ</t>
    </rPh>
    <rPh sb="3" eb="4">
      <t>バ</t>
    </rPh>
    <rPh sb="4" eb="6">
      <t>メイボ</t>
    </rPh>
    <phoneticPr fontId="5"/>
  </si>
  <si>
    <t>（H７０cm垂直）</t>
    <rPh sb="6" eb="8">
      <t>スイチョク</t>
    </rPh>
    <phoneticPr fontId="5"/>
  </si>
  <si>
    <t>Ｈ  ７０以内</t>
    <rPh sb="5" eb="7">
      <t>イナイ</t>
    </rPh>
    <phoneticPr fontId="5"/>
  </si>
  <si>
    <t>325m/分　</t>
    <rPh sb="5" eb="6">
      <t>フン</t>
    </rPh>
    <phoneticPr fontId="5"/>
  </si>
  <si>
    <t>バーティカルジャンプ７０</t>
  </si>
  <si>
    <t>バーティカルジャンプ８０</t>
  </si>
  <si>
    <t>（H80cm）</t>
    <phoneticPr fontId="5"/>
  </si>
  <si>
    <t>（H100cm）</t>
    <phoneticPr fontId="5"/>
  </si>
  <si>
    <t>Ｍ－Ｄ級障害飛越競技</t>
    <rPh sb="3" eb="4">
      <t>キュウ</t>
    </rPh>
    <rPh sb="4" eb="6">
      <t>ショウガイ</t>
    </rPh>
    <rPh sb="6" eb="8">
      <t>ヒエツ</t>
    </rPh>
    <rPh sb="8" eb="9">
      <t>セリ</t>
    </rPh>
    <phoneticPr fontId="5"/>
  </si>
  <si>
    <t>Ｗ１００以内</t>
    <rPh sb="4" eb="6">
      <t>イナイ</t>
    </rPh>
    <phoneticPr fontId="5"/>
  </si>
  <si>
    <t>　</t>
    <phoneticPr fontId="5"/>
  </si>
  <si>
    <t>　</t>
    <phoneticPr fontId="5"/>
  </si>
  <si>
    <t>　</t>
    <phoneticPr fontId="5"/>
  </si>
  <si>
    <t>　</t>
    <phoneticPr fontId="5"/>
  </si>
  <si>
    <t>競技No.</t>
    <rPh sb="0" eb="2">
      <t>キョウギ</t>
    </rPh>
    <phoneticPr fontId="5"/>
  </si>
  <si>
    <t>種目</t>
    <rPh sb="0" eb="2">
      <t>シュモク</t>
    </rPh>
    <phoneticPr fontId="5"/>
  </si>
  <si>
    <t>屋内</t>
    <rPh sb="0" eb="2">
      <t>オクナイ</t>
    </rPh>
    <phoneticPr fontId="5"/>
  </si>
  <si>
    <t>屋内</t>
    <rPh sb="0" eb="2">
      <t>オクナイ</t>
    </rPh>
    <phoneticPr fontId="5"/>
  </si>
  <si>
    <t>①</t>
    <phoneticPr fontId="5"/>
  </si>
  <si>
    <t>②</t>
    <phoneticPr fontId="5"/>
  </si>
  <si>
    <t>※上記申込用紙は正確にご記入ください。なお、記載に不備等があった場合は、出場できない場合がありますので十分ご注意ください。</t>
    <rPh sb="1" eb="3">
      <t>ジョウキ</t>
    </rPh>
    <rPh sb="3" eb="5">
      <t>モウシコミ</t>
    </rPh>
    <rPh sb="5" eb="7">
      <t>ヨウシ</t>
    </rPh>
    <rPh sb="8" eb="10">
      <t>セイカク</t>
    </rPh>
    <rPh sb="12" eb="14">
      <t>キニュウ</t>
    </rPh>
    <rPh sb="22" eb="24">
      <t>キサイ</t>
    </rPh>
    <rPh sb="25" eb="27">
      <t>フビ</t>
    </rPh>
    <rPh sb="27" eb="28">
      <t>トウ</t>
    </rPh>
    <rPh sb="32" eb="34">
      <t>バアイ</t>
    </rPh>
    <rPh sb="36" eb="38">
      <t>シュツジョウ</t>
    </rPh>
    <rPh sb="42" eb="44">
      <t>バアイ</t>
    </rPh>
    <rPh sb="51" eb="53">
      <t>ジュウブン</t>
    </rPh>
    <rPh sb="54" eb="56">
      <t>チュウイ</t>
    </rPh>
    <phoneticPr fontId="31"/>
  </si>
  <si>
    <r>
      <t>　　</t>
    </r>
    <r>
      <rPr>
        <sz val="10"/>
        <color theme="1"/>
        <rFont val="ＭＳ Ｐゴシック"/>
        <family val="3"/>
        <charset val="128"/>
        <scheme val="minor"/>
      </rPr>
      <t>　年　　月　　日</t>
    </r>
  </si>
  <si>
    <t>資格</t>
    <rPh sb="0" eb="2">
      <t>シカク</t>
    </rPh>
    <phoneticPr fontId="31"/>
  </si>
  <si>
    <t>マイクロチップ№</t>
    <phoneticPr fontId="31"/>
  </si>
  <si>
    <t>母</t>
    <rPh sb="0" eb="1">
      <t>ハハ</t>
    </rPh>
    <phoneticPr fontId="31"/>
  </si>
  <si>
    <t>生年月日（西暦）</t>
    <phoneticPr fontId="31"/>
  </si>
  <si>
    <t>JEF№（JEF登録馬のみ）</t>
    <phoneticPr fontId="31"/>
  </si>
  <si>
    <t>父</t>
    <rPh sb="0" eb="1">
      <t>チチ</t>
    </rPh>
    <phoneticPr fontId="31"/>
  </si>
  <si>
    <t>（フリガナ）</t>
  </si>
  <si>
    <t>障害
馬場
総合</t>
    <rPh sb="0" eb="2">
      <t>ショウガイ</t>
    </rPh>
    <rPh sb="3" eb="5">
      <t>ババ</t>
    </rPh>
    <rPh sb="5" eb="7">
      <t>シンババ</t>
    </rPh>
    <rPh sb="6" eb="8">
      <t>ソウゴウ</t>
    </rPh>
    <phoneticPr fontId="31"/>
  </si>
  <si>
    <t>馬匹所有者名</t>
    <rPh sb="0" eb="1">
      <t>バ</t>
    </rPh>
    <rPh sb="1" eb="2">
      <t>ヒキ</t>
    </rPh>
    <rPh sb="2" eb="5">
      <t>ショユウシャ</t>
    </rPh>
    <rPh sb="5" eb="6">
      <t>メイ</t>
    </rPh>
    <phoneticPr fontId="31"/>
  </si>
  <si>
    <t>競走馬時代名</t>
    <rPh sb="0" eb="3">
      <t>キョウソウバ</t>
    </rPh>
    <rPh sb="3" eb="5">
      <t>ジダイ</t>
    </rPh>
    <rPh sb="5" eb="6">
      <t>メイ</t>
    </rPh>
    <phoneticPr fontId="31"/>
  </si>
  <si>
    <t>血統</t>
    <rPh sb="0" eb="2">
      <t>ケットウ</t>
    </rPh>
    <phoneticPr fontId="31"/>
  </si>
  <si>
    <t>毛色</t>
    <rPh sb="0" eb="2">
      <t>ケイロ</t>
    </rPh>
    <phoneticPr fontId="31"/>
  </si>
  <si>
    <t>性別</t>
    <phoneticPr fontId="31"/>
  </si>
  <si>
    <t>年齢</t>
    <rPh sb="0" eb="2">
      <t>ネンレイ</t>
    </rPh>
    <phoneticPr fontId="31"/>
  </si>
  <si>
    <t>産地
（都道府県）</t>
    <rPh sb="0" eb="2">
      <t>サンチ</t>
    </rPh>
    <rPh sb="4" eb="8">
      <t>トドウフケン</t>
    </rPh>
    <phoneticPr fontId="31"/>
  </si>
  <si>
    <t>馬匹名</t>
    <rPh sb="0" eb="1">
      <t>ウマ</t>
    </rPh>
    <rPh sb="1" eb="2">
      <t>ヒキ</t>
    </rPh>
    <rPh sb="2" eb="3">
      <t>メイ</t>
    </rPh>
    <phoneticPr fontId="31"/>
  </si>
  <si>
    <r>
      <t xml:space="preserve">種目
</t>
    </r>
    <r>
      <rPr>
        <sz val="7"/>
        <color theme="1"/>
        <rFont val="ＭＳ Ｐゴシック"/>
        <family val="3"/>
        <charset val="128"/>
        <scheme val="minor"/>
      </rPr>
      <t>（出場種目に○）</t>
    </r>
  </si>
  <si>
    <t>選手名</t>
    <rPh sb="0" eb="3">
      <t>センシュメイ</t>
    </rPh>
    <phoneticPr fontId="31"/>
  </si>
  <si>
    <t>№</t>
    <phoneticPr fontId="31"/>
  </si>
  <si>
    <t>団　体　名</t>
    <rPh sb="0" eb="1">
      <t>ダン</t>
    </rPh>
    <rPh sb="2" eb="3">
      <t>カラダ</t>
    </rPh>
    <rPh sb="4" eb="5">
      <t>メイ</t>
    </rPh>
    <phoneticPr fontId="31"/>
  </si>
  <si>
    <t>参加大会名</t>
    <rPh sb="0" eb="2">
      <t>サンカ</t>
    </rPh>
    <rPh sb="2" eb="4">
      <t>タイカイ</t>
    </rPh>
    <rPh sb="4" eb="5">
      <t>メイ</t>
    </rPh>
    <phoneticPr fontId="31"/>
  </si>
  <si>
    <t>規定</t>
    <rPh sb="0" eb="2">
      <t>キテイ</t>
    </rPh>
    <phoneticPr fontId="5"/>
  </si>
  <si>
    <t>③</t>
    <phoneticPr fontId="5"/>
  </si>
  <si>
    <t>フレンドシップ60</t>
    <phoneticPr fontId="5"/>
  </si>
  <si>
    <t>フレンドシップ80</t>
    <phoneticPr fontId="5"/>
  </si>
  <si>
    <t>フレンドシップ100</t>
    <phoneticPr fontId="5"/>
  </si>
  <si>
    <t>④</t>
    <phoneticPr fontId="5"/>
  </si>
  <si>
    <t>フレンドシップ120</t>
    <phoneticPr fontId="5"/>
  </si>
  <si>
    <t>（H60cm）</t>
    <phoneticPr fontId="5"/>
  </si>
  <si>
    <t>（H120cm）</t>
    <phoneticPr fontId="5"/>
  </si>
  <si>
    <t>×</t>
    <phoneticPr fontId="5"/>
  </si>
  <si>
    <t>入厩予定日　　　令和　　年 　月 　日</t>
    <rPh sb="0" eb="1">
      <t>ﾆｭｳ</t>
    </rPh>
    <rPh sb="1" eb="2">
      <t>ｷｭｳ</t>
    </rPh>
    <rPh sb="2" eb="4">
      <t>ﾖﾃｲ</t>
    </rPh>
    <rPh sb="4" eb="5">
      <t>ﾋ</t>
    </rPh>
    <phoneticPr fontId="5" type="halfwidthKatakana"/>
  </si>
  <si>
    <t>退厩予定日　　　令和　　年 　月 　日</t>
    <rPh sb="0" eb="1">
      <t>ﾀｲ</t>
    </rPh>
    <rPh sb="1" eb="2">
      <t>ｷｭｳ</t>
    </rPh>
    <rPh sb="2" eb="4">
      <t>ﾖﾃｲ</t>
    </rPh>
    <rPh sb="4" eb="5">
      <t>ﾋ</t>
    </rPh>
    <phoneticPr fontId="5" type="halfwidthKatakana"/>
  </si>
  <si>
    <t>14,000円×</t>
    <rPh sb="6" eb="7">
      <t>エン</t>
    </rPh>
    <phoneticPr fontId="5"/>
  </si>
  <si>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</si>
  <si>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</si>
  <si>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</si>
  <si>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</si>
  <si>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</si>
  <si>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</si>
  <si>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</si>
  <si>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</si>
  <si>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</si>
  <si>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</si>
  <si>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</si>
  <si>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</si>
  <si>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</si>
  <si>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</si>
  <si>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</si>
  <si>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</si>
  <si>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</si>
  <si>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</si>
  <si>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</si>
  <si>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</si>
  <si>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</si>
  <si>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</si>
  <si>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</si>
  <si>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</si>
  <si>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</si>
  <si>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</si>
  <si>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①</t>
  </si>
  <si>
    <t>フレンドシップ60</t>
  </si>
  <si>
    <t>②</t>
  </si>
  <si>
    <t>フレンドシップ80</t>
  </si>
  <si>
    <t>③</t>
  </si>
  <si>
    <t>フレンドシップ100</t>
  </si>
  <si>
    <t>④</t>
  </si>
  <si>
    <t>フレンドシップ120</t>
  </si>
  <si>
    <t>（H100cm）</t>
    <phoneticPr fontId="5"/>
  </si>
  <si>
    <t>（H120cm）</t>
    <phoneticPr fontId="5"/>
  </si>
  <si>
    <t>基準表C</t>
    <rPh sb="0" eb="2">
      <t>キジュン</t>
    </rPh>
    <rPh sb="2" eb="3">
      <t>ヒョウ</t>
    </rPh>
    <phoneticPr fontId="5"/>
  </si>
  <si>
    <t>28</t>
    <phoneticPr fontId="5"/>
  </si>
  <si>
    <t>29</t>
    <phoneticPr fontId="5"/>
  </si>
  <si>
    <t>30</t>
    <phoneticPr fontId="5"/>
  </si>
  <si>
    <t>31</t>
    <phoneticPr fontId="5"/>
  </si>
  <si>
    <t>32</t>
    <phoneticPr fontId="5"/>
  </si>
  <si>
    <t>２６３条</t>
    <rPh sb="3" eb="4">
      <t>ジョウ</t>
    </rPh>
    <phoneticPr fontId="5"/>
  </si>
  <si>
    <t>RRC引退競走馬障害飛越競技</t>
    <rPh sb="3" eb="8">
      <t>インタイキョウソウバ</t>
    </rPh>
    <rPh sb="8" eb="12">
      <t>ショウガイヒエツ</t>
    </rPh>
    <rPh sb="12" eb="14">
      <t>キョウギ</t>
    </rPh>
    <phoneticPr fontId="5"/>
  </si>
  <si>
    <t>22</t>
    <phoneticPr fontId="5"/>
  </si>
  <si>
    <t>Ｈ１４０以内</t>
    <rPh sb="4" eb="6">
      <t>イナイ</t>
    </rPh>
    <phoneticPr fontId="5"/>
  </si>
  <si>
    <t>２３８条２．1</t>
    <phoneticPr fontId="5"/>
  </si>
  <si>
    <t>フジ中障害飛越競技Ｂ　</t>
    <rPh sb="2" eb="3">
      <t>チュウ</t>
    </rPh>
    <rPh sb="3" eb="5">
      <t>ショウガイ</t>
    </rPh>
    <rPh sb="5" eb="7">
      <t>ヒエツ</t>
    </rPh>
    <rPh sb="7" eb="9">
      <t>キョウギ</t>
    </rPh>
    <phoneticPr fontId="5"/>
  </si>
  <si>
    <t>27</t>
  </si>
  <si>
    <t>27</t>
    <phoneticPr fontId="5"/>
  </si>
  <si>
    <t>基準表A</t>
    <rPh sb="0" eb="3">
      <t>キジュンヒョウ</t>
    </rPh>
    <phoneticPr fontId="5"/>
  </si>
  <si>
    <t>日本馬術連盟公認競技</t>
    <rPh sb="0" eb="2">
      <t>ニホン</t>
    </rPh>
    <rPh sb="2" eb="4">
      <t>バジュツ</t>
    </rPh>
    <rPh sb="4" eb="6">
      <t>レンメイ</t>
    </rPh>
    <rPh sb="6" eb="8">
      <t>コウニン</t>
    </rPh>
    <rPh sb="8" eb="10">
      <t>キョウギ</t>
    </rPh>
    <phoneticPr fontId="5"/>
  </si>
  <si>
    <t>★中障害A</t>
    <rPh sb="1" eb="4">
      <t>チュウショウガイ</t>
    </rPh>
    <phoneticPr fontId="5"/>
  </si>
  <si>
    <t>Ｗ１６０以内</t>
    <rPh sb="4" eb="6">
      <t>イナイ</t>
    </rPh>
    <phoneticPr fontId="5"/>
  </si>
  <si>
    <t>フジ中障害飛越競技A</t>
    <rPh sb="2" eb="5">
      <t>チュウショウガイ</t>
    </rPh>
    <rPh sb="5" eb="9">
      <t>ヒエツキョウギ</t>
    </rPh>
    <phoneticPr fontId="5"/>
  </si>
  <si>
    <t>フジ中障害飛越競技Ｃファイナル（二段階）</t>
    <rPh sb="2" eb="3">
      <t>チュウ</t>
    </rPh>
    <rPh sb="3" eb="5">
      <t>ショウガイ</t>
    </rPh>
    <rPh sb="5" eb="7">
      <t>ヒエツ</t>
    </rPh>
    <rPh sb="7" eb="9">
      <t>キョウギ</t>
    </rPh>
    <rPh sb="16" eb="19">
      <t>ニダンカイ</t>
    </rPh>
    <phoneticPr fontId="5"/>
  </si>
  <si>
    <t>フジ中障害飛越競技Ｄファイナル（二段階）</t>
    <rPh sb="2" eb="3">
      <t>チュウ</t>
    </rPh>
    <rPh sb="3" eb="5">
      <t>ショウガイ</t>
    </rPh>
    <rPh sb="5" eb="7">
      <t>ヒエツ</t>
    </rPh>
    <rPh sb="7" eb="9">
      <t>キョウギ</t>
    </rPh>
    <rPh sb="16" eb="19">
      <t>ニダンカイ</t>
    </rPh>
    <phoneticPr fontId="5"/>
  </si>
  <si>
    <t>フジ中障害飛越競技Ｂファイナル（二段階）</t>
    <rPh sb="2" eb="3">
      <t>チュウ</t>
    </rPh>
    <rPh sb="3" eb="5">
      <t>ショウガイ</t>
    </rPh>
    <rPh sb="5" eb="7">
      <t>ヒエツ</t>
    </rPh>
    <rPh sb="7" eb="9">
      <t>キョウギ</t>
    </rPh>
    <rPh sb="16" eb="19">
      <t>ニダンカイ</t>
    </rPh>
    <phoneticPr fontId="5"/>
  </si>
  <si>
    <t>フジ中障害飛越競技Ａ（S＆H）</t>
    <rPh sb="2" eb="3">
      <t>チュウ</t>
    </rPh>
    <rPh sb="3" eb="5">
      <t>ショウガイ</t>
    </rPh>
    <rPh sb="5" eb="7">
      <t>ヒエツ</t>
    </rPh>
    <rPh sb="7" eb="9">
      <t>キョウギ</t>
    </rPh>
    <phoneticPr fontId="7"/>
  </si>
  <si>
    <t>28</t>
  </si>
  <si>
    <t>29</t>
  </si>
  <si>
    <t>30</t>
  </si>
  <si>
    <t>31</t>
  </si>
  <si>
    <t>32</t>
  </si>
  <si>
    <t xml:space="preserve">　★中障害Ｂ </t>
    <rPh sb="2" eb="3">
      <t>チュウ</t>
    </rPh>
    <rPh sb="3" eb="5">
      <t>ショウガイ</t>
    </rPh>
    <phoneticPr fontId="5"/>
  </si>
  <si>
    <t>馬匹登録料 ￥14,000 ×</t>
    <rPh sb="0" eb="2">
      <t>バヒツ</t>
    </rPh>
    <rPh sb="2" eb="4">
      <t>トウロク</t>
    </rPh>
    <rPh sb="4" eb="5">
      <t>リョウ</t>
    </rPh>
    <phoneticPr fontId="5"/>
  </si>
  <si>
    <t>（H80cm）</t>
  </si>
  <si>
    <t>2024/2/21版</t>
    <rPh sb="9" eb="10">
      <t>ハン</t>
    </rPh>
    <phoneticPr fontId="5"/>
  </si>
  <si>
    <t>⑤</t>
  </si>
  <si>
    <t>⑤</t>
    <phoneticPr fontId="5"/>
  </si>
  <si>
    <t>フレンドシップ130</t>
  </si>
  <si>
    <t>フレンドシップ130</t>
    <phoneticPr fontId="5"/>
  </si>
  <si>
    <t>（Ｈ１３０ｃｍ）</t>
  </si>
  <si>
    <t>（Ｈ１３０ｃｍ）</t>
    <phoneticPr fontId="5"/>
  </si>
  <si>
    <t>スプリング杯</t>
    <rPh sb="5" eb="6">
      <t>ハイ</t>
    </rPh>
    <phoneticPr fontId="5"/>
  </si>
  <si>
    <t>RRC申込書</t>
    <rPh sb="3" eb="6">
      <t>モウシコミショ</t>
    </rPh>
    <phoneticPr fontId="5"/>
  </si>
  <si>
    <t>Fuji　Race Horse Cup　∼Jump∼</t>
    <phoneticPr fontId="5"/>
  </si>
  <si>
    <t>引退競走馬に限る※1</t>
    <rPh sb="0" eb="5">
      <t>インタイキョウソウバ</t>
    </rPh>
    <rPh sb="6" eb="7">
      <t>カギ</t>
    </rPh>
    <phoneticPr fontId="5"/>
  </si>
  <si>
    <t>JRA競馬振興特別助成事業※2</t>
    <rPh sb="3" eb="5">
      <t>ケイバ</t>
    </rPh>
    <rPh sb="5" eb="7">
      <t>シンコウ</t>
    </rPh>
    <rPh sb="7" eb="9">
      <t>トクベツ</t>
    </rPh>
    <rPh sb="9" eb="11">
      <t>ジョセイ</t>
    </rPh>
    <rPh sb="11" eb="13">
      <t>ジギョウ</t>
    </rPh>
    <phoneticPr fontId="5"/>
  </si>
  <si>
    <t>Fuji　Race Horse Cup　∼Jump∼</t>
    <phoneticPr fontId="5"/>
  </si>
  <si>
    <t>※1　ＦＲＣ参加馬は過去一年間にわたり公認種目に出場していない引退競走馬に限る。ただし参加馬の年齢制限は設けない。</t>
    <rPh sb="6" eb="9">
      <t>サンカバ</t>
    </rPh>
    <rPh sb="10" eb="15">
      <t>カコイチネンカン</t>
    </rPh>
    <rPh sb="19" eb="21">
      <t>コウニン</t>
    </rPh>
    <rPh sb="21" eb="23">
      <t>シュモク</t>
    </rPh>
    <rPh sb="24" eb="26">
      <t>シュツジョウ</t>
    </rPh>
    <rPh sb="31" eb="36">
      <t>インタイキョウソウバ</t>
    </rPh>
    <rPh sb="37" eb="38">
      <t>カギ</t>
    </rPh>
    <rPh sb="43" eb="46">
      <t>サンカバ</t>
    </rPh>
    <rPh sb="47" eb="51">
      <t>ネンレイセイゲン</t>
    </rPh>
    <rPh sb="52" eb="53">
      <t>モウ</t>
    </rPh>
    <phoneticPr fontId="5"/>
  </si>
  <si>
    <t>274条2.2.5</t>
    <rPh sb="3" eb="4">
      <t>ジョウ</t>
    </rPh>
    <phoneticPr fontId="5"/>
  </si>
  <si>
    <t>Ｈ１３５以内</t>
    <rPh sb="4" eb="6">
      <t>イナイ</t>
    </rPh>
    <phoneticPr fontId="7"/>
  </si>
  <si>
    <t>基準表A</t>
    <rPh sb="0" eb="2">
      <t>キジュン</t>
    </rPh>
    <rPh sb="2" eb="3">
      <t>ヒョウ</t>
    </rPh>
    <phoneticPr fontId="5"/>
  </si>
  <si>
    <t>2025 Fuji Horse Show Spring Grand Prix</t>
    <phoneticPr fontId="5"/>
  </si>
  <si>
    <t>※2　ＲＲＣ参加馬条件は【RRC2025障害馬術競技実施要項】の出場馬の条件に準ずる。</t>
    <rPh sb="6" eb="8">
      <t>サンカ</t>
    </rPh>
    <rPh sb="8" eb="9">
      <t>バ</t>
    </rPh>
    <rPh sb="9" eb="11">
      <t>ジョウケン</t>
    </rPh>
    <rPh sb="20" eb="24">
      <t>ショウガイバジュツ</t>
    </rPh>
    <rPh sb="24" eb="26">
      <t>キョウギ</t>
    </rPh>
    <rPh sb="26" eb="30">
      <t>ジッシヨウコウ</t>
    </rPh>
    <rPh sb="32" eb="34">
      <t>シュツジョウ</t>
    </rPh>
    <rPh sb="34" eb="35">
      <t>バ</t>
    </rPh>
    <rPh sb="36" eb="38">
      <t>ジョウケン</t>
    </rPh>
    <rPh sb="39" eb="40">
      <t>ジュン</t>
    </rPh>
    <phoneticPr fontId="5"/>
  </si>
  <si>
    <t>2025/　　　/　　　　（　　）</t>
    <phoneticPr fontId="5"/>
  </si>
  <si>
    <t>基準表A</t>
  </si>
  <si>
    <t>Ｈ１５０以内</t>
  </si>
  <si>
    <t>Ｗ１７０以内</t>
  </si>
  <si>
    <t>１３個以内</t>
  </si>
  <si>
    <t>375～400m/分</t>
  </si>
  <si>
    <t>２３８条２．1</t>
  </si>
  <si>
    <t>フジグランプリSB</t>
    <phoneticPr fontId="5"/>
  </si>
  <si>
    <t>★大障害B</t>
    <rPh sb="1" eb="2">
      <t>ダイ</t>
    </rPh>
    <rPh sb="2" eb="4">
      <t>ショウガイ</t>
    </rPh>
    <phoneticPr fontId="5"/>
  </si>
  <si>
    <t>様式Ａ</t>
    <rPh sb="0" eb="2">
      <t>ヨウシキ</t>
    </rPh>
    <phoneticPr fontId="5"/>
  </si>
  <si>
    <t>【様式Ａ】</t>
    <rPh sb="1" eb="3">
      <t>ヨウシキ</t>
    </rPh>
    <phoneticPr fontId="5"/>
  </si>
  <si>
    <t xml:space="preserve">                    出場申込用紙 </t>
    <rPh sb="20" eb="22">
      <t>シュツジョウ</t>
    </rPh>
    <rPh sb="22" eb="24">
      <t>モウシコミ</t>
    </rPh>
    <rPh sb="24" eb="26">
      <t>ヨウシ</t>
    </rPh>
    <phoneticPr fontId="31"/>
  </si>
  <si>
    <t>住所</t>
    <rPh sb="0" eb="2">
      <t>ジュウショ</t>
    </rPh>
    <phoneticPr fontId="31"/>
  </si>
  <si>
    <t>記入日（令和7年）</t>
    <rPh sb="0" eb="2">
      <t>キニュウ</t>
    </rPh>
    <rPh sb="2" eb="3">
      <t>ビ</t>
    </rPh>
    <phoneticPr fontId="31"/>
  </si>
  <si>
    <t>責任者</t>
    <rPh sb="0" eb="3">
      <t>セキニンシャ</t>
    </rPh>
    <phoneticPr fontId="31"/>
  </si>
  <si>
    <t>連絡先</t>
    <rPh sb="0" eb="3">
      <t>レンラクサキ</t>
    </rPh>
    <phoneticPr fontId="31"/>
  </si>
  <si>
    <t>　　月　　日</t>
    <rPh sb="2" eb="3">
      <t>ツキ</t>
    </rPh>
    <rPh sb="5" eb="6">
      <t>ニチ</t>
    </rPh>
    <phoneticPr fontId="31"/>
  </si>
  <si>
    <r>
      <t xml:space="preserve">最終レース日
</t>
    </r>
    <r>
      <rPr>
        <sz val="8"/>
        <color theme="1"/>
        <rFont val="ＭＳ Ｐゴシック"/>
        <family val="3"/>
        <charset val="128"/>
        <scheme val="minor"/>
      </rPr>
      <t>※空欄可</t>
    </r>
    <phoneticPr fontId="31"/>
  </si>
  <si>
    <t>（公社）全国乗馬倶楽部振興協会</t>
    <phoneticPr fontId="31"/>
  </si>
  <si>
    <t xml:space="preserve">　　　　　　　　    　　                                           </t>
    <phoneticPr fontId="31"/>
  </si>
  <si>
    <t>２７４条1(1.5.2)</t>
    <rPh sb="3" eb="4">
      <t>ジョウ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</si>
</sst>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6" formatCode="&quot;¥&quot;#,##0;[Red]&quot;¥&quot;\-#,##0"/>
    <numFmt numFmtId="41" formatCode="_ * #,##0_ ;_ * \-#,##0_ ;_ * &quot;-&quot;_ ;_ @_ "/>
    <numFmt numFmtId="176" formatCode="\(aaa\)"/>
    <numFmt numFmtId="177" formatCode="m/d"/>
    <numFmt numFmtId="178" formatCode="m/d;@"/>
    <numFmt numFmtId="179" formatCode="#&quot;　名&quot;"/>
    <numFmt numFmtId="180" formatCode="yyyy/m/d;@"/>
    <numFmt numFmtId="181" formatCode="00000"/>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ＭＳ Ｐゴシック"/>
      <family val="3"/>
      <charset val="128"/>
    </font>
    <font>
      <sz val="12"/>
      <name val="ＭＳ Ｐゴシック"/>
      <family val="3"/>
      <charset val="128"/>
    </font>
    <font>
      <b/>
      <sz val="11"/>
      <name val="ＭＳ Ｐゴシック"/>
      <family val="3"/>
      <charset val="128"/>
    </font>
    <font>
      <b/>
      <i/>
      <sz val="18"/>
      <name val="ＭＳ Ｐゴシック"/>
      <family val="3"/>
      <charset val="128"/>
    </font>
    <font>
      <b/>
      <i/>
      <sz val="12"/>
      <name val="ＭＳ Ｐゴシック"/>
      <family val="3"/>
      <charset val="128"/>
    </font>
    <font>
      <sz val="10"/>
      <name val="ＭＳ Ｐゴシック"/>
      <family val="3"/>
      <charset val="128"/>
    </font>
    <font>
      <sz val="14"/>
      <name val="ＭＳ Ｐゴシック"/>
      <family val="3"/>
      <charset val="128"/>
    </font>
    <font>
      <b/>
      <sz val="12"/>
      <name val="ＭＳ Ｐゴシック"/>
      <family val="3"/>
      <charset val="128"/>
    </font>
    <font>
      <b/>
      <sz val="18"/>
      <name val="ＭＳ Ｐゴシック"/>
      <family val="3"/>
      <charset val="128"/>
    </font>
    <font>
      <sz val="18"/>
      <name val="ＭＳ Ｐゴシック"/>
      <family val="3"/>
      <charset val="128"/>
    </font>
    <font>
      <sz val="16"/>
      <name val="ＭＳ Ｐゴシック"/>
      <family val="3"/>
      <charset val="128"/>
    </font>
    <font>
      <sz val="9"/>
      <name val="ＭＳ Ｐゴシック"/>
      <family val="3"/>
      <charset val="128"/>
    </font>
    <font>
      <sz val="8"/>
      <name val="ＭＳ Ｐゴシック"/>
      <family val="3"/>
      <charset val="128"/>
    </font>
    <font>
      <sz val="22"/>
      <name val="ＭＳ Ｐゴシック"/>
      <family val="3"/>
      <charset val="128"/>
    </font>
    <font>
      <b/>
      <sz val="16"/>
      <name val="ＭＳ Ｐゴシック"/>
      <family val="3"/>
      <charset val="128"/>
    </font>
    <font>
      <b/>
      <u/>
      <sz val="11"/>
      <name val="ＭＳ Ｐゴシック"/>
      <family val="3"/>
      <charset val="128"/>
    </font>
    <font>
      <b/>
      <sz val="9"/>
      <name val="ＭＳ Ｐゴシック"/>
      <family val="3"/>
      <charset val="128"/>
    </font>
    <font>
      <b/>
      <sz val="9"/>
      <color indexed="81"/>
      <name val="ＭＳ Ｐゴシック"/>
      <family val="3"/>
      <charset val="128"/>
    </font>
    <font>
      <sz val="20"/>
      <name val="ＭＳ Ｐゴシック"/>
      <family val="3"/>
      <charset val="128"/>
    </font>
    <font>
      <b/>
      <sz val="20"/>
      <name val="ＭＳ Ｐゴシック"/>
      <family val="3"/>
      <charset val="128"/>
    </font>
    <font>
      <sz val="13"/>
      <name val="ＭＳ Ｐゴシック"/>
      <family val="3"/>
      <charset val="128"/>
    </font>
    <font>
      <b/>
      <sz val="26"/>
      <name val="ＭＳ Ｐゴシック"/>
      <family val="3"/>
      <charset val="128"/>
    </font>
    <font>
      <sz val="11"/>
      <color indexed="9"/>
      <name val="ＭＳ Ｐゴシック"/>
      <family val="3"/>
      <charset val="128"/>
    </font>
    <font>
      <b/>
      <sz val="16"/>
      <color indexed="81"/>
      <name val="ＭＳ Ｐゴシック"/>
      <family val="3"/>
      <charset val="128"/>
    </font>
    <font>
      <u/>
      <sz val="18"/>
      <name val="ＭＳ Ｐゴシック"/>
      <family val="3"/>
      <charset val="128"/>
    </font>
    <font>
      <sz val="6"/>
      <name val="ＭＳ Ｐゴシック"/>
      <family val="2"/>
      <charset val="128"/>
      <scheme val="minor"/>
    </font>
    <font>
      <sz val="11"/>
      <name val="ＭＳ Ｐゴシック"/>
      <family val="3"/>
      <charset val="128"/>
      <scheme val="minor"/>
    </font>
    <font>
      <sz val="8"/>
      <color theme="1"/>
      <name val="ＭＳ Ｐゴシック"/>
      <family val="3"/>
      <charset val="128"/>
      <scheme val="minor"/>
    </font>
    <font>
      <sz val="7"/>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6"/>
      <color theme="1"/>
      <name val="ＭＳ Ｐゴシック"/>
      <family val="3"/>
      <charset val="128"/>
      <scheme val="minor"/>
    </font>
    <font>
      <sz val="24"/>
      <color theme="1"/>
      <name val="ＭＳ Ｐゴシック"/>
      <family val="2"/>
      <charset val="128"/>
      <scheme val="minor"/>
    </font>
  </fonts>
  <fills count="6">
    <fill>
      <patternFill patternType="none"/>
    </fill>
    <fill>
      <patternFill patternType="gray125"/>
    </fill>
    <fill>
      <patternFill patternType="solid">
        <fgColor indexed="65"/>
        <bgColor indexed="64"/>
      </patternFill>
    </fill>
    <fill>
      <patternFill patternType="gray0625"/>
    </fill>
    <fill>
      <patternFill patternType="solid">
        <fgColor indexed="9"/>
        <bgColor indexed="64"/>
      </patternFill>
    </fill>
    <fill>
      <patternFill patternType="solid">
        <fgColor theme="0" tint="-4.9989318521683403E-2"/>
        <bgColor indexed="64"/>
      </patternFill>
    </fill>
  </fills>
  <borders count="133">
    <border>
      <left/>
      <right/>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hair">
        <color indexed="64"/>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top style="hair">
        <color indexed="64"/>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ouble">
        <color indexed="64"/>
      </top>
      <bottom/>
      <diagonal/>
    </border>
    <border diagonalDown="1">
      <left style="thin">
        <color indexed="64"/>
      </left>
      <right/>
      <top style="thin">
        <color indexed="64"/>
      </top>
      <bottom style="double">
        <color indexed="64"/>
      </bottom>
      <diagonal style="hair">
        <color indexed="64"/>
      </diagonal>
    </border>
    <border>
      <left/>
      <right/>
      <top style="thin">
        <color indexed="64"/>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dashed">
        <color indexed="64"/>
      </bottom>
      <diagonal/>
    </border>
    <border>
      <left/>
      <right/>
      <top style="double">
        <color indexed="64"/>
      </top>
      <bottom style="dashed">
        <color indexed="64"/>
      </bottom>
      <diagonal/>
    </border>
    <border>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double">
        <color indexed="64"/>
      </bottom>
      <diagonal/>
    </border>
    <border>
      <left style="hair">
        <color indexed="64"/>
      </left>
      <right style="hair">
        <color indexed="64"/>
      </right>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diagonal/>
    </border>
    <border diagonalDown="1">
      <left style="thin">
        <color indexed="64"/>
      </left>
      <right style="thin">
        <color indexed="64"/>
      </right>
      <top style="thin">
        <color indexed="64"/>
      </top>
      <bottom/>
      <diagonal style="hair">
        <color indexed="64"/>
      </diagonal>
    </border>
    <border diagonalDown="1">
      <left style="thin">
        <color indexed="64"/>
      </left>
      <right style="thin">
        <color indexed="64"/>
      </right>
      <top/>
      <bottom style="thin">
        <color indexed="64"/>
      </bottom>
      <diagonal style="hair">
        <color indexed="64"/>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bottom/>
      <diagonal/>
    </border>
    <border>
      <left style="thin">
        <color indexed="64"/>
      </left>
      <right/>
      <top/>
      <bottom style="double">
        <color indexed="64"/>
      </bottom>
      <diagonal/>
    </border>
    <border>
      <left/>
      <right/>
      <top style="double">
        <color indexed="64"/>
      </top>
      <bottom/>
      <diagonal/>
    </border>
    <border>
      <left style="thin">
        <color indexed="64"/>
      </left>
      <right/>
      <top style="double">
        <color indexed="64"/>
      </top>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double">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double">
        <color indexed="64"/>
      </left>
      <right style="medium">
        <color indexed="64"/>
      </right>
      <top/>
      <bottom/>
      <diagonal/>
    </border>
    <border>
      <left style="double">
        <color indexed="64"/>
      </left>
      <right style="thin">
        <color indexed="64"/>
      </right>
      <top style="thin">
        <color indexed="64"/>
      </top>
      <bottom style="hair">
        <color indexed="64"/>
      </bottom>
      <diagonal/>
    </border>
    <border>
      <left style="medium">
        <color indexed="64"/>
      </left>
      <right style="thin">
        <color indexed="64"/>
      </right>
      <top/>
      <bottom/>
      <diagonal/>
    </border>
    <border>
      <left style="thin">
        <color indexed="64"/>
      </left>
      <right style="thin">
        <color indexed="64"/>
      </right>
      <top/>
      <bottom style="hair">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style="medium">
        <color indexed="64"/>
      </right>
      <top style="double">
        <color indexed="64"/>
      </top>
      <bottom/>
      <diagonal/>
    </border>
    <border>
      <left style="double">
        <color indexed="64"/>
      </left>
      <right style="thin">
        <color indexed="64"/>
      </right>
      <top style="double">
        <color indexed="64"/>
      </top>
      <bottom style="hair">
        <color indexed="64"/>
      </bottom>
      <diagonal/>
    </border>
    <border>
      <left style="medium">
        <color indexed="64"/>
      </left>
      <right style="thin">
        <color indexed="64"/>
      </right>
      <top style="double">
        <color indexed="64"/>
      </top>
      <bottom/>
      <diagonal/>
    </border>
    <border>
      <left style="double">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double">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medium">
        <color indexed="64"/>
      </right>
      <top style="thin">
        <color indexed="64"/>
      </top>
      <bottom style="hair">
        <color indexed="64"/>
      </bottom>
      <diagonal/>
    </border>
  </borders>
  <cellStyleXfs count="7">
    <xf numFmtId="0" fontId="0" fillId="0" borderId="0"/>
    <xf numFmtId="6" fontId="4" fillId="0" borderId="0" applyFont="0" applyFill="0" applyBorder="0" applyAlignment="0" applyProtection="0"/>
    <xf numFmtId="0" fontId="3" fillId="0" borderId="0">
      <alignment vertical="center"/>
    </xf>
    <xf numFmtId="0" fontId="11" fillId="0" borderId="0">
      <alignment vertical="center"/>
    </xf>
    <xf numFmtId="0" fontId="4" fillId="0" borderId="0"/>
    <xf numFmtId="0" fontId="2" fillId="0" borderId="0">
      <alignment vertical="center"/>
    </xf>
    <xf numFmtId="0" fontId="1" fillId="0" borderId="0">
      <alignment vertical="center"/>
    </xf>
  </cellStyleXfs>
  <cellXfs count="603">
    <xf numFmtId="0" fontId="0" fillId="0" borderId="0" xfId="0"/>
    <xf numFmtId="0" fontId="6" fillId="0" borderId="0" xfId="0" applyFont="1" applyAlignment="1">
      <alignment horizontal="center"/>
    </xf>
    <xf numFmtId="0" fontId="8" fillId="0" borderId="0" xfId="0" applyFont="1"/>
    <xf numFmtId="49" fontId="7" fillId="0" borderId="0" xfId="0" applyNumberFormat="1" applyFont="1"/>
    <xf numFmtId="0" fontId="0" fillId="0" borderId="0" xfId="0" applyAlignment="1">
      <alignment horizontal="right"/>
    </xf>
    <xf numFmtId="6" fontId="0" fillId="0" borderId="0" xfId="0" applyNumberFormat="1" applyAlignment="1">
      <alignment horizontal="right"/>
    </xf>
    <xf numFmtId="6" fontId="0" fillId="0" borderId="0" xfId="0" applyNumberFormat="1"/>
    <xf numFmtId="0" fontId="8" fillId="0" borderId="0" xfId="0" applyFont="1" applyAlignment="1">
      <alignment horizontal="center"/>
    </xf>
    <xf numFmtId="0" fontId="0" fillId="0" borderId="0" xfId="0" applyAlignment="1">
      <alignment horizontal="left"/>
    </xf>
    <xf numFmtId="0" fontId="14" fillId="0" borderId="0" xfId="0" applyFont="1"/>
    <xf numFmtId="0" fontId="0" fillId="0" borderId="1" xfId="0" applyBorder="1" applyAlignment="1">
      <alignment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13" fillId="0" borderId="0" xfId="0" applyFont="1"/>
    <xf numFmtId="0" fontId="11" fillId="0" borderId="0" xfId="0" applyFont="1"/>
    <xf numFmtId="0" fontId="4" fillId="0" borderId="0" xfId="0" applyFont="1"/>
    <xf numFmtId="0" fontId="0" fillId="0" borderId="0" xfId="0" applyAlignment="1">
      <alignment horizontal="left" vertical="top"/>
    </xf>
    <xf numFmtId="0" fontId="0" fillId="0" borderId="0" xfId="0" applyAlignment="1">
      <alignment horizontal="center"/>
    </xf>
    <xf numFmtId="0" fontId="7" fillId="0" borderId="0" xfId="0" applyFont="1"/>
    <xf numFmtId="0" fontId="12" fillId="0" borderId="0" xfId="0" applyFont="1" applyAlignment="1">
      <alignment vertical="top"/>
    </xf>
    <xf numFmtId="0" fontId="12" fillId="0" borderId="0" xfId="0" applyFont="1" applyAlignment="1">
      <alignment horizontal="right" vertical="top"/>
    </xf>
    <xf numFmtId="0" fontId="12" fillId="0" borderId="0" xfId="0" applyFont="1" applyAlignment="1">
      <alignment horizontal="center" vertical="top"/>
    </xf>
    <xf numFmtId="176" fontId="7" fillId="0" borderId="4" xfId="0" applyNumberFormat="1" applyFont="1" applyBorder="1" applyAlignment="1">
      <alignment horizontal="right"/>
    </xf>
    <xf numFmtId="176" fontId="7" fillId="0" borderId="4" xfId="0" applyNumberFormat="1" applyFont="1" applyBorder="1" applyAlignment="1">
      <alignment horizontal="center"/>
    </xf>
    <xf numFmtId="0" fontId="7" fillId="0" borderId="4" xfId="0" applyFont="1" applyBorder="1" applyAlignment="1">
      <alignment horizontal="center"/>
    </xf>
    <xf numFmtId="0" fontId="0" fillId="0" borderId="4" xfId="0" applyBorder="1" applyAlignment="1">
      <alignment horizontal="center"/>
    </xf>
    <xf numFmtId="14" fontId="11" fillId="0" borderId="0" xfId="0" applyNumberFormat="1" applyFont="1" applyAlignment="1" applyProtection="1">
      <alignment horizontal="right" vertical="center" shrinkToFit="1"/>
      <protection locked="0"/>
    </xf>
    <xf numFmtId="0" fontId="20" fillId="0" borderId="0" xfId="0" applyFont="1" applyAlignment="1">
      <alignment horizontal="center"/>
    </xf>
    <xf numFmtId="0" fontId="21" fillId="0" borderId="0" xfId="0" applyFont="1" applyAlignment="1">
      <alignment vertical="center"/>
    </xf>
    <xf numFmtId="0" fontId="0" fillId="0" borderId="5" xfId="0" applyBorder="1"/>
    <xf numFmtId="0" fontId="0" fillId="0" borderId="6" xfId="0" applyBorder="1" applyAlignment="1">
      <alignment horizontal="center"/>
    </xf>
    <xf numFmtId="0" fontId="8" fillId="0" borderId="7" xfId="0" applyFont="1" applyBorder="1" applyAlignment="1">
      <alignment vertical="center" wrapText="1"/>
    </xf>
    <xf numFmtId="0" fontId="0" fillId="0" borderId="3" xfId="0" applyBorder="1" applyAlignment="1">
      <alignment horizontal="right" vertical="center"/>
    </xf>
    <xf numFmtId="0" fontId="12" fillId="0" borderId="8" xfId="0" applyFont="1" applyBorder="1" applyAlignment="1" applyProtection="1">
      <alignment horizontal="center" vertical="center"/>
      <protection locked="0"/>
    </xf>
    <xf numFmtId="0" fontId="0" fillId="0" borderId="8" xfId="0" applyBorder="1" applyAlignment="1">
      <alignment horizontal="left" vertical="center"/>
    </xf>
    <xf numFmtId="0" fontId="8" fillId="0" borderId="6" xfId="0" applyFont="1" applyBorder="1" applyAlignment="1">
      <alignment vertical="center" wrapText="1"/>
    </xf>
    <xf numFmtId="3" fontId="12" fillId="0" borderId="6" xfId="0" applyNumberFormat="1" applyFont="1" applyBorder="1" applyAlignment="1" applyProtection="1">
      <alignment horizontal="right" vertical="center" indent="2"/>
      <protection locked="0"/>
    </xf>
    <xf numFmtId="0" fontId="8" fillId="0" borderId="4" xfId="0" applyFont="1" applyBorder="1" applyAlignment="1">
      <alignment vertical="center" wrapText="1"/>
    </xf>
    <xf numFmtId="3" fontId="12" fillId="0" borderId="7" xfId="0" applyNumberFormat="1" applyFont="1" applyBorder="1" applyAlignment="1" applyProtection="1">
      <alignment horizontal="right" vertical="center" indent="2"/>
      <protection locked="0"/>
    </xf>
    <xf numFmtId="0" fontId="8" fillId="0" borderId="9" xfId="0" applyFont="1" applyBorder="1" applyAlignment="1">
      <alignment vertical="center" wrapText="1"/>
    </xf>
    <xf numFmtId="3" fontId="12" fillId="0" borderId="10" xfId="0" applyNumberFormat="1" applyFont="1" applyBorder="1" applyAlignment="1" applyProtection="1">
      <alignment horizontal="right" vertical="center" indent="2"/>
      <protection locked="0"/>
    </xf>
    <xf numFmtId="0" fontId="8" fillId="0" borderId="3" xfId="0" applyFont="1" applyBorder="1" applyAlignment="1">
      <alignment vertical="center"/>
    </xf>
    <xf numFmtId="0" fontId="0" fillId="0" borderId="3" xfId="0" applyBorder="1" applyAlignment="1">
      <alignment vertical="center"/>
    </xf>
    <xf numFmtId="0" fontId="0" fillId="0" borderId="8" xfId="0" applyBorder="1" applyAlignment="1">
      <alignment vertical="center"/>
    </xf>
    <xf numFmtId="3" fontId="12" fillId="0" borderId="11" xfId="0" applyNumberFormat="1" applyFont="1" applyBorder="1" applyAlignment="1">
      <alignment horizontal="right" vertical="center" indent="2"/>
    </xf>
    <xf numFmtId="0" fontId="0" fillId="0" borderId="0" xfId="0" applyAlignment="1">
      <alignment vertical="center"/>
    </xf>
    <xf numFmtId="0" fontId="8" fillId="0" borderId="0" xfId="0" applyFont="1" applyAlignment="1">
      <alignment vertical="center"/>
    </xf>
    <xf numFmtId="0" fontId="11" fillId="0" borderId="0" xfId="0" applyFont="1" applyAlignment="1">
      <alignment wrapText="1"/>
    </xf>
    <xf numFmtId="0" fontId="16" fillId="0" borderId="0" xfId="0" applyFont="1"/>
    <xf numFmtId="0" fontId="0" fillId="0" borderId="7" xfId="0" applyBorder="1" applyAlignment="1">
      <alignment horizontal="center"/>
    </xf>
    <xf numFmtId="0" fontId="0" fillId="0" borderId="3" xfId="0" applyBorder="1" applyAlignment="1">
      <alignment horizontal="center"/>
    </xf>
    <xf numFmtId="0" fontId="8" fillId="0" borderId="7" xfId="0" applyFont="1" applyBorder="1" applyAlignment="1">
      <alignment vertical="center" shrinkToFit="1"/>
    </xf>
    <xf numFmtId="0" fontId="0" fillId="0" borderId="7" xfId="0" applyBorder="1" applyAlignment="1" applyProtection="1">
      <alignment horizontal="center"/>
      <protection locked="0"/>
    </xf>
    <xf numFmtId="0" fontId="0" fillId="0" borderId="1" xfId="0" applyBorder="1" applyAlignment="1">
      <alignment horizontal="right"/>
    </xf>
    <xf numFmtId="0" fontId="0" fillId="0" borderId="12" xfId="0" applyBorder="1" applyAlignment="1">
      <alignment horizontal="right"/>
    </xf>
    <xf numFmtId="0" fontId="0" fillId="0" borderId="13" xfId="0" applyBorder="1" applyAlignment="1">
      <alignment horizontal="center" vertical="center"/>
    </xf>
    <xf numFmtId="0" fontId="0" fillId="0" borderId="13" xfId="0" applyBorder="1" applyAlignment="1" applyProtection="1">
      <alignment horizontal="center" vertical="center"/>
      <protection locked="0"/>
    </xf>
    <xf numFmtId="0" fontId="0" fillId="0" borderId="3" xfId="0" applyBorder="1" applyAlignment="1">
      <alignment horizontal="right"/>
    </xf>
    <xf numFmtId="0" fontId="0" fillId="0" borderId="14" xfId="0" applyBorder="1" applyAlignment="1">
      <alignment horizontal="right"/>
    </xf>
    <xf numFmtId="0" fontId="0" fillId="0" borderId="3" xfId="0" applyBorder="1" applyAlignment="1">
      <alignment horizontal="center" vertical="center"/>
    </xf>
    <xf numFmtId="0" fontId="0" fillId="0" borderId="3" xfId="0" applyBorder="1" applyAlignment="1" applyProtection="1">
      <alignment horizontal="center" vertical="center"/>
      <protection locked="0"/>
    </xf>
    <xf numFmtId="0" fontId="17" fillId="0" borderId="3" xfId="0" applyFont="1" applyBorder="1" applyAlignment="1">
      <alignment horizontal="left" vertical="center"/>
    </xf>
    <xf numFmtId="0" fontId="8" fillId="0" borderId="0" xfId="0" applyFont="1" applyAlignment="1">
      <alignment vertical="center" shrinkToFit="1"/>
    </xf>
    <xf numFmtId="0" fontId="0" fillId="0" borderId="0" xfId="0" applyAlignment="1">
      <alignment horizontal="center" vertical="center"/>
    </xf>
    <xf numFmtId="0" fontId="17" fillId="0" borderId="0" xfId="0" applyFont="1" applyAlignment="1">
      <alignment horizontal="left" vertical="center"/>
    </xf>
    <xf numFmtId="0" fontId="4" fillId="0" borderId="15" xfId="0" applyFont="1" applyBorder="1"/>
    <xf numFmtId="0" fontId="0" fillId="0" borderId="16" xfId="0" applyBorder="1"/>
    <xf numFmtId="0" fontId="18" fillId="0" borderId="16" xfId="0" applyFont="1" applyBorder="1" applyAlignment="1">
      <alignment horizontal="right"/>
    </xf>
    <xf numFmtId="0" fontId="18" fillId="0" borderId="0" xfId="0" applyFont="1" applyAlignment="1">
      <alignment horizontal="right"/>
    </xf>
    <xf numFmtId="0" fontId="18" fillId="0" borderId="17" xfId="0" applyFont="1" applyBorder="1" applyAlignment="1">
      <alignment horizontal="center" vertical="center"/>
    </xf>
    <xf numFmtId="0" fontId="0" fillId="0" borderId="18" xfId="0" applyBorder="1" applyAlignment="1">
      <alignment horizontal="center" vertical="center"/>
    </xf>
    <xf numFmtId="0" fontId="0" fillId="0" borderId="19" xfId="0" applyBorder="1"/>
    <xf numFmtId="0" fontId="20" fillId="0" borderId="0" xfId="0" applyFont="1"/>
    <xf numFmtId="0" fontId="0" fillId="0" borderId="21" xfId="0" applyBorder="1" applyAlignment="1">
      <alignment horizontal="left" vertical="center" indent="1"/>
    </xf>
    <xf numFmtId="0" fontId="17" fillId="0" borderId="21" xfId="0" applyFont="1" applyBorder="1" applyAlignment="1">
      <alignment horizontal="left" vertical="center" indent="1"/>
    </xf>
    <xf numFmtId="0" fontId="0" fillId="0" borderId="0" xfId="0" applyProtection="1">
      <protection locked="0"/>
    </xf>
    <xf numFmtId="0" fontId="16" fillId="0" borderId="22" xfId="0" applyFont="1" applyBorder="1" applyAlignment="1" applyProtection="1">
      <alignment horizontal="left" vertical="center" indent="1"/>
      <protection locked="0"/>
    </xf>
    <xf numFmtId="0" fontId="28" fillId="0" borderId="0" xfId="0" applyFont="1"/>
    <xf numFmtId="49" fontId="12" fillId="0" borderId="1" xfId="0" applyNumberFormat="1" applyFont="1" applyBorder="1" applyAlignment="1">
      <alignment horizontal="center" vertical="center" shrinkToFit="1"/>
    </xf>
    <xf numFmtId="49" fontId="12" fillId="0" borderId="2" xfId="0" applyNumberFormat="1" applyFont="1" applyBorder="1" applyAlignment="1">
      <alignment horizontal="center" vertical="center" shrinkToFit="1"/>
    </xf>
    <xf numFmtId="0" fontId="0" fillId="0" borderId="6" xfId="0" applyBorder="1" applyAlignment="1">
      <alignment shrinkToFit="1"/>
    </xf>
    <xf numFmtId="0" fontId="0" fillId="0" borderId="4" xfId="0" applyBorder="1" applyAlignment="1">
      <alignment shrinkToFit="1"/>
    </xf>
    <xf numFmtId="0" fontId="0" fillId="0" borderId="9" xfId="0" applyBorder="1" applyAlignment="1">
      <alignment shrinkToFit="1"/>
    </xf>
    <xf numFmtId="0" fontId="18" fillId="0" borderId="6" xfId="0" applyFont="1" applyBorder="1" applyAlignment="1">
      <alignment shrinkToFit="1"/>
    </xf>
    <xf numFmtId="0" fontId="18" fillId="0" borderId="4" xfId="0" applyFont="1" applyBorder="1" applyAlignment="1">
      <alignment shrinkToFit="1"/>
    </xf>
    <xf numFmtId="0" fontId="18" fillId="0" borderId="9" xfId="0" applyFont="1" applyBorder="1" applyAlignment="1">
      <alignment shrinkToFit="1"/>
    </xf>
    <xf numFmtId="0" fontId="18" fillId="0" borderId="7" xfId="0" applyFont="1" applyBorder="1" applyAlignment="1">
      <alignment horizontal="center" shrinkToFit="1"/>
    </xf>
    <xf numFmtId="0" fontId="16" fillId="0" borderId="23" xfId="0" applyFont="1" applyBorder="1" applyAlignment="1" applyProtection="1">
      <alignment horizontal="left" vertical="center" indent="1"/>
      <protection locked="0"/>
    </xf>
    <xf numFmtId="0" fontId="0" fillId="0" borderId="4" xfId="0" applyBorder="1"/>
    <xf numFmtId="0" fontId="0" fillId="0" borderId="9" xfId="0" applyBorder="1"/>
    <xf numFmtId="0" fontId="18" fillId="0" borderId="26" xfId="0" applyFont="1" applyBorder="1" applyAlignment="1" applyProtection="1">
      <alignment horizontal="center"/>
      <protection locked="0"/>
    </xf>
    <xf numFmtId="0" fontId="0" fillId="0" borderId="0" xfId="0" applyAlignment="1" applyProtection="1">
      <alignment horizontal="center"/>
      <protection locked="0"/>
    </xf>
    <xf numFmtId="0" fontId="0" fillId="0" borderId="28" xfId="0" applyBorder="1" applyAlignment="1">
      <alignment vertical="center" shrinkToFit="1"/>
    </xf>
    <xf numFmtId="0" fontId="0" fillId="0" borderId="28" xfId="0" applyBorder="1" applyAlignment="1">
      <alignment horizontal="center" vertical="center" shrinkToFit="1"/>
    </xf>
    <xf numFmtId="0" fontId="0" fillId="0" borderId="28" xfId="0" applyBorder="1" applyAlignment="1">
      <alignment horizontal="right" vertical="center" shrinkToFit="1"/>
    </xf>
    <xf numFmtId="0" fontId="0" fillId="0" borderId="29" xfId="0" applyBorder="1" applyAlignment="1">
      <alignment horizontal="left" vertical="center" indent="1" shrinkToFit="1"/>
    </xf>
    <xf numFmtId="0" fontId="0" fillId="0" borderId="9" xfId="0" applyBorder="1" applyAlignment="1">
      <alignment horizontal="center"/>
    </xf>
    <xf numFmtId="41" fontId="24" fillId="0" borderId="28" xfId="1" applyNumberFormat="1" applyFont="1" applyFill="1" applyBorder="1" applyAlignment="1" applyProtection="1">
      <alignment vertical="center" shrinkToFit="1"/>
    </xf>
    <xf numFmtId="41" fontId="15" fillId="0" borderId="28" xfId="1" applyNumberFormat="1" applyFont="1" applyFill="1" applyBorder="1" applyAlignment="1" applyProtection="1">
      <alignment vertical="center" shrinkToFit="1"/>
    </xf>
    <xf numFmtId="41" fontId="15" fillId="0" borderId="29" xfId="1" applyNumberFormat="1" applyFont="1" applyFill="1" applyBorder="1" applyAlignment="1" applyProtection="1">
      <alignment vertical="center" shrinkToFit="1"/>
    </xf>
    <xf numFmtId="0" fontId="0" fillId="0" borderId="30" xfId="0" applyBorder="1" applyAlignment="1">
      <alignment vertical="center" shrinkToFit="1"/>
    </xf>
    <xf numFmtId="0" fontId="0" fillId="0" borderId="31" xfId="0" applyBorder="1" applyAlignment="1">
      <alignment vertical="center" shrinkToFit="1"/>
    </xf>
    <xf numFmtId="0" fontId="0" fillId="0" borderId="31" xfId="0" applyBorder="1" applyAlignment="1">
      <alignment horizontal="center" vertical="center" shrinkToFit="1"/>
    </xf>
    <xf numFmtId="0" fontId="0" fillId="0" borderId="31" xfId="0" applyBorder="1" applyAlignment="1">
      <alignment horizontal="right" vertical="center" shrinkToFit="1"/>
    </xf>
    <xf numFmtId="0" fontId="0" fillId="0" borderId="32" xfId="0" applyBorder="1" applyAlignment="1">
      <alignment horizontal="left" vertical="center" indent="1" shrinkToFit="1"/>
    </xf>
    <xf numFmtId="0" fontId="0" fillId="0" borderId="33" xfId="0" applyBorder="1" applyAlignment="1">
      <alignment vertical="center" shrinkToFit="1"/>
    </xf>
    <xf numFmtId="0" fontId="0" fillId="0" borderId="34" xfId="0" applyBorder="1" applyAlignment="1">
      <alignment vertical="center" shrinkToFit="1"/>
    </xf>
    <xf numFmtId="0" fontId="0" fillId="0" borderId="34" xfId="0" applyBorder="1" applyAlignment="1">
      <alignment horizontal="center" vertical="center" shrinkToFit="1"/>
    </xf>
    <xf numFmtId="0" fontId="0" fillId="0" borderId="34" xfId="0" applyBorder="1" applyAlignment="1">
      <alignment horizontal="right" vertical="center" shrinkToFit="1"/>
    </xf>
    <xf numFmtId="0" fontId="0" fillId="0" borderId="35" xfId="0" applyBorder="1" applyAlignment="1">
      <alignment horizontal="left" vertical="center" indent="1" shrinkToFit="1"/>
    </xf>
    <xf numFmtId="0" fontId="0" fillId="0" borderId="8" xfId="0" applyBorder="1" applyAlignment="1">
      <alignment vertical="center" shrinkToFit="1"/>
    </xf>
    <xf numFmtId="0" fontId="0" fillId="0" borderId="8" xfId="0" applyBorder="1" applyAlignment="1">
      <alignment horizontal="center" vertical="center" shrinkToFit="1"/>
    </xf>
    <xf numFmtId="0" fontId="0" fillId="0" borderId="8" xfId="0" applyBorder="1" applyAlignment="1">
      <alignment horizontal="right" vertical="center" shrinkToFit="1"/>
    </xf>
    <xf numFmtId="0" fontId="0" fillId="0" borderId="14" xfId="0" applyBorder="1" applyAlignment="1">
      <alignment horizontal="left" vertical="center" indent="1" shrinkToFit="1"/>
    </xf>
    <xf numFmtId="0" fontId="0" fillId="0" borderId="0" xfId="0" applyAlignment="1">
      <alignment vertical="top" wrapText="1"/>
    </xf>
    <xf numFmtId="49" fontId="26" fillId="0" borderId="30" xfId="0" applyNumberFormat="1" applyFont="1" applyBorder="1" applyAlignment="1">
      <alignment horizontal="center" vertical="center"/>
    </xf>
    <xf numFmtId="49" fontId="26" fillId="0" borderId="33" xfId="0" applyNumberFormat="1" applyFont="1" applyBorder="1" applyAlignment="1">
      <alignment horizontal="center" vertical="center"/>
    </xf>
    <xf numFmtId="179" fontId="7" fillId="0" borderId="29" xfId="1" applyNumberFormat="1" applyFont="1" applyFill="1" applyBorder="1" applyAlignment="1" applyProtection="1">
      <alignment horizontal="right" vertical="center" shrinkToFit="1"/>
    </xf>
    <xf numFmtId="3" fontId="24" fillId="0" borderId="33" xfId="1" applyNumberFormat="1" applyFont="1" applyFill="1" applyBorder="1" applyAlignment="1" applyProtection="1">
      <alignment horizontal="right" vertical="center" shrinkToFit="1"/>
    </xf>
    <xf numFmtId="41" fontId="11" fillId="0" borderId="34" xfId="1" applyNumberFormat="1" applyFont="1" applyFill="1" applyBorder="1" applyAlignment="1" applyProtection="1">
      <alignment horizontal="center" vertical="center" shrinkToFit="1"/>
    </xf>
    <xf numFmtId="0" fontId="15" fillId="0" borderId="34" xfId="1" applyNumberFormat="1" applyFont="1" applyFill="1" applyBorder="1" applyAlignment="1" applyProtection="1">
      <alignment horizontal="right" vertical="center" shrinkToFit="1"/>
      <protection locked="0"/>
    </xf>
    <xf numFmtId="179" fontId="7" fillId="0" borderId="35" xfId="1" applyNumberFormat="1" applyFont="1" applyFill="1" applyBorder="1" applyAlignment="1" applyProtection="1">
      <alignment horizontal="right" vertical="center" shrinkToFit="1"/>
    </xf>
    <xf numFmtId="3" fontId="24" fillId="0" borderId="3" xfId="1" applyNumberFormat="1" applyFont="1" applyFill="1" applyBorder="1" applyAlignment="1" applyProtection="1">
      <alignment horizontal="right" vertical="center" shrinkToFit="1"/>
    </xf>
    <xf numFmtId="41" fontId="11" fillId="0" borderId="8" xfId="1" applyNumberFormat="1" applyFont="1" applyFill="1" applyBorder="1" applyAlignment="1" applyProtection="1">
      <alignment horizontal="center" vertical="center" shrinkToFit="1"/>
    </xf>
    <xf numFmtId="0" fontId="15" fillId="0" borderId="8" xfId="1" applyNumberFormat="1" applyFont="1" applyFill="1" applyBorder="1" applyAlignment="1" applyProtection="1">
      <alignment horizontal="right" vertical="center" shrinkToFit="1"/>
      <protection locked="0"/>
    </xf>
    <xf numFmtId="179" fontId="7" fillId="0" borderId="14" xfId="1" applyNumberFormat="1" applyFont="1" applyFill="1" applyBorder="1" applyAlignment="1" applyProtection="1">
      <alignment horizontal="right" vertical="center" shrinkToFit="1"/>
    </xf>
    <xf numFmtId="41" fontId="24" fillId="0" borderId="8" xfId="1" applyNumberFormat="1" applyFont="1" applyFill="1" applyBorder="1" applyAlignment="1" applyProtection="1">
      <alignment vertical="center" shrinkToFit="1"/>
    </xf>
    <xf numFmtId="41" fontId="15" fillId="0" borderId="8" xfId="1" applyNumberFormat="1" applyFont="1" applyFill="1" applyBorder="1" applyAlignment="1" applyProtection="1">
      <alignment vertical="center" shrinkToFit="1"/>
    </xf>
    <xf numFmtId="41" fontId="15" fillId="0" borderId="14" xfId="1" applyNumberFormat="1" applyFont="1" applyFill="1" applyBorder="1" applyAlignment="1" applyProtection="1">
      <alignment vertical="center" shrinkToFit="1"/>
    </xf>
    <xf numFmtId="3" fontId="24" fillId="0" borderId="13" xfId="1" applyNumberFormat="1" applyFont="1" applyFill="1" applyBorder="1" applyAlignment="1" applyProtection="1">
      <alignment horizontal="right" vertical="center" shrinkToFit="1"/>
    </xf>
    <xf numFmtId="41" fontId="11" fillId="0" borderId="36" xfId="1" applyNumberFormat="1" applyFont="1" applyFill="1" applyBorder="1" applyAlignment="1" applyProtection="1">
      <alignment horizontal="center" vertical="center" shrinkToFit="1"/>
    </xf>
    <xf numFmtId="0" fontId="15" fillId="0" borderId="36" xfId="1" applyNumberFormat="1" applyFont="1" applyFill="1" applyBorder="1" applyAlignment="1" applyProtection="1">
      <alignment horizontal="right" vertical="center" shrinkToFit="1"/>
      <protection locked="0"/>
    </xf>
    <xf numFmtId="0" fontId="7" fillId="0" borderId="37" xfId="1" applyNumberFormat="1" applyFont="1" applyFill="1" applyBorder="1" applyAlignment="1" applyProtection="1">
      <alignment horizontal="right" vertical="center" shrinkToFit="1"/>
    </xf>
    <xf numFmtId="3" fontId="15" fillId="2" borderId="7" xfId="0" applyNumberFormat="1" applyFont="1" applyFill="1" applyBorder="1" applyAlignment="1">
      <alignment horizontal="center" vertical="center" shrinkToFit="1"/>
    </xf>
    <xf numFmtId="3" fontId="15" fillId="2" borderId="9" xfId="0" applyNumberFormat="1" applyFont="1" applyFill="1" applyBorder="1" applyAlignment="1">
      <alignment horizontal="center" vertical="center" shrinkToFit="1"/>
    </xf>
    <xf numFmtId="0" fontId="12" fillId="0" borderId="0" xfId="0" applyFont="1" applyAlignment="1" applyProtection="1">
      <alignment vertical="center"/>
      <protection locked="0"/>
    </xf>
    <xf numFmtId="41" fontId="11" fillId="0" borderId="28" xfId="1" applyNumberFormat="1" applyFont="1" applyFill="1" applyBorder="1" applyAlignment="1" applyProtection="1">
      <alignment vertical="center" shrinkToFit="1"/>
    </xf>
    <xf numFmtId="41" fontId="11" fillId="0" borderId="8" xfId="1" applyNumberFormat="1" applyFont="1" applyFill="1" applyBorder="1" applyAlignment="1" applyProtection="1">
      <alignment vertical="center" shrinkToFit="1"/>
    </xf>
    <xf numFmtId="41" fontId="11" fillId="0" borderId="36" xfId="1" applyNumberFormat="1" applyFont="1" applyFill="1" applyBorder="1" applyAlignment="1" applyProtection="1">
      <alignment vertical="center" shrinkToFit="1"/>
    </xf>
    <xf numFmtId="0" fontId="9" fillId="0" borderId="0" xfId="0" applyFont="1" applyAlignment="1">
      <alignment horizontal="center"/>
    </xf>
    <xf numFmtId="49" fontId="10" fillId="0" borderId="0" xfId="0" applyNumberFormat="1" applyFont="1" applyAlignment="1">
      <alignment horizontal="center"/>
    </xf>
    <xf numFmtId="49" fontId="12" fillId="0" borderId="3" xfId="0" applyNumberFormat="1" applyFont="1" applyBorder="1" applyAlignment="1">
      <alignment horizontal="center" vertical="center" shrinkToFit="1"/>
    </xf>
    <xf numFmtId="0" fontId="0" fillId="0" borderId="6" xfId="0" applyBorder="1" applyAlignment="1">
      <alignment horizontal="left" vertical="center" indent="1" shrinkToFit="1"/>
    </xf>
    <xf numFmtId="0" fontId="0" fillId="0" borderId="38" xfId="0" applyBorder="1" applyAlignment="1">
      <alignment horizontal="left" vertical="center" indent="1" shrinkToFit="1"/>
    </xf>
    <xf numFmtId="0" fontId="0" fillId="0" borderId="39" xfId="0" applyBorder="1" applyAlignment="1">
      <alignment horizontal="left" vertical="center" indent="1" shrinkToFit="1"/>
    </xf>
    <xf numFmtId="3" fontId="15" fillId="0" borderId="7" xfId="0" applyNumberFormat="1" applyFont="1" applyBorder="1" applyAlignment="1">
      <alignment horizontal="center" vertical="center" shrinkToFit="1"/>
    </xf>
    <xf numFmtId="3" fontId="24" fillId="0" borderId="40" xfId="1" applyNumberFormat="1" applyFont="1" applyFill="1" applyBorder="1" applyAlignment="1" applyProtection="1">
      <alignment horizontal="right" vertical="center" shrinkToFit="1"/>
    </xf>
    <xf numFmtId="41" fontId="11" fillId="0" borderId="41" xfId="1" applyNumberFormat="1" applyFont="1" applyFill="1" applyBorder="1" applyAlignment="1" applyProtection="1">
      <alignment horizontal="center" vertical="center" shrinkToFit="1"/>
    </xf>
    <xf numFmtId="0" fontId="15" fillId="0" borderId="41" xfId="1" applyNumberFormat="1" applyFont="1" applyFill="1" applyBorder="1" applyAlignment="1" applyProtection="1">
      <alignment horizontal="right" vertical="center" shrinkToFit="1"/>
      <protection locked="0"/>
    </xf>
    <xf numFmtId="179" fontId="7" fillId="0" borderId="42" xfId="1" applyNumberFormat="1" applyFont="1" applyFill="1" applyBorder="1" applyAlignment="1" applyProtection="1">
      <alignment horizontal="right" vertical="center" shrinkToFit="1"/>
    </xf>
    <xf numFmtId="3" fontId="24" fillId="0" borderId="41" xfId="1" applyNumberFormat="1" applyFont="1" applyFill="1" applyBorder="1" applyAlignment="1" applyProtection="1">
      <alignment horizontal="right" vertical="center" shrinkToFit="1"/>
    </xf>
    <xf numFmtId="41" fontId="15" fillId="0" borderId="41" xfId="1" applyNumberFormat="1" applyFont="1" applyFill="1" applyBorder="1" applyAlignment="1" applyProtection="1">
      <alignment horizontal="center" vertical="center" shrinkToFit="1"/>
      <protection locked="0"/>
    </xf>
    <xf numFmtId="3" fontId="15" fillId="0" borderId="43" xfId="0" applyNumberFormat="1" applyFont="1" applyBorder="1" applyAlignment="1">
      <alignment horizontal="center" vertical="center" shrinkToFit="1"/>
    </xf>
    <xf numFmtId="0" fontId="7" fillId="0" borderId="14" xfId="1" applyNumberFormat="1" applyFont="1" applyFill="1" applyBorder="1" applyAlignment="1" applyProtection="1">
      <alignment horizontal="right" vertical="center" shrinkToFit="1"/>
    </xf>
    <xf numFmtId="41" fontId="24" fillId="0" borderId="36" xfId="1" applyNumberFormat="1" applyFont="1" applyFill="1" applyBorder="1" applyAlignment="1" applyProtection="1">
      <alignment vertical="center" shrinkToFit="1"/>
    </xf>
    <xf numFmtId="41" fontId="15" fillId="0" borderId="36" xfId="1" applyNumberFormat="1" applyFont="1" applyFill="1" applyBorder="1" applyAlignment="1" applyProtection="1">
      <alignment vertical="center" shrinkToFit="1"/>
    </xf>
    <xf numFmtId="41" fontId="15" fillId="0" borderId="27" xfId="1" applyNumberFormat="1" applyFont="1" applyFill="1" applyBorder="1" applyAlignment="1" applyProtection="1">
      <alignment vertical="center" shrinkToFit="1"/>
    </xf>
    <xf numFmtId="41" fontId="24" fillId="0" borderId="41" xfId="1" applyNumberFormat="1" applyFont="1" applyFill="1" applyBorder="1" applyAlignment="1" applyProtection="1">
      <alignment vertical="center" shrinkToFit="1"/>
    </xf>
    <xf numFmtId="41" fontId="11" fillId="0" borderId="41" xfId="1" applyNumberFormat="1" applyFont="1" applyFill="1" applyBorder="1" applyAlignment="1" applyProtection="1">
      <alignment vertical="center" shrinkToFit="1"/>
    </xf>
    <xf numFmtId="41" fontId="15" fillId="0" borderId="41" xfId="1" applyNumberFormat="1" applyFont="1" applyFill="1" applyBorder="1" applyAlignment="1" applyProtection="1">
      <alignment vertical="center" shrinkToFit="1"/>
    </xf>
    <xf numFmtId="41" fontId="15" fillId="0" borderId="42" xfId="1" applyNumberFormat="1" applyFont="1" applyFill="1" applyBorder="1" applyAlignment="1" applyProtection="1">
      <alignment vertical="center" shrinkToFit="1"/>
    </xf>
    <xf numFmtId="3" fontId="15" fillId="2" borderId="43" xfId="0" applyNumberFormat="1" applyFont="1" applyFill="1" applyBorder="1" applyAlignment="1">
      <alignment horizontal="center" vertical="center" shrinkToFit="1"/>
    </xf>
    <xf numFmtId="3" fontId="24" fillId="0" borderId="44" xfId="1" applyNumberFormat="1" applyFont="1" applyFill="1" applyBorder="1" applyAlignment="1" applyProtection="1">
      <alignment horizontal="right" vertical="center" shrinkToFit="1"/>
    </xf>
    <xf numFmtId="41" fontId="11" fillId="0" borderId="45" xfId="1" applyNumberFormat="1" applyFont="1" applyFill="1" applyBorder="1" applyAlignment="1" applyProtection="1">
      <alignment horizontal="center" vertical="center" shrinkToFit="1"/>
    </xf>
    <xf numFmtId="0" fontId="15" fillId="0" borderId="45" xfId="1" applyNumberFormat="1" applyFont="1" applyFill="1" applyBorder="1" applyAlignment="1" applyProtection="1">
      <alignment horizontal="right" vertical="center" shrinkToFit="1"/>
      <protection locked="0"/>
    </xf>
    <xf numFmtId="179" fontId="7" fillId="0" borderId="46" xfId="1" applyNumberFormat="1" applyFont="1" applyFill="1" applyBorder="1" applyAlignment="1" applyProtection="1">
      <alignment horizontal="right" vertical="center" shrinkToFit="1"/>
    </xf>
    <xf numFmtId="3" fontId="15" fillId="2" borderId="47" xfId="0" applyNumberFormat="1" applyFont="1" applyFill="1" applyBorder="1" applyAlignment="1">
      <alignment horizontal="center" vertical="center" shrinkToFit="1"/>
    </xf>
    <xf numFmtId="0" fontId="12" fillId="0" borderId="41" xfId="0" applyFont="1" applyBorder="1" applyAlignment="1">
      <alignment vertical="center" shrinkToFit="1"/>
    </xf>
    <xf numFmtId="0" fontId="12" fillId="0" borderId="36" xfId="0" applyFont="1" applyBorder="1" applyAlignment="1">
      <alignment vertical="center" shrinkToFit="1"/>
    </xf>
    <xf numFmtId="0" fontId="12" fillId="0" borderId="8" xfId="0" applyFont="1" applyBorder="1" applyAlignment="1">
      <alignment vertical="center" shrinkToFit="1"/>
    </xf>
    <xf numFmtId="0" fontId="12" fillId="0" borderId="28" xfId="0" applyFont="1" applyBorder="1" applyAlignment="1">
      <alignment vertical="center" shrinkToFit="1"/>
    </xf>
    <xf numFmtId="177" fontId="15" fillId="0" borderId="48" xfId="0" applyNumberFormat="1" applyFont="1" applyBorder="1" applyAlignment="1">
      <alignment horizontal="left"/>
    </xf>
    <xf numFmtId="0" fontId="0" fillId="0" borderId="49" xfId="0" applyBorder="1" applyAlignment="1">
      <alignment horizontal="center"/>
    </xf>
    <xf numFmtId="0" fontId="0" fillId="0" borderId="50" xfId="0" applyBorder="1" applyAlignment="1">
      <alignment horizontal="center"/>
    </xf>
    <xf numFmtId="0" fontId="0" fillId="0" borderId="50" xfId="0" applyBorder="1" applyAlignment="1">
      <alignment horizontal="left"/>
    </xf>
    <xf numFmtId="0" fontId="7" fillId="0" borderId="10" xfId="0" applyFont="1" applyBorder="1" applyAlignment="1">
      <alignment horizontal="center" vertical="center"/>
    </xf>
    <xf numFmtId="3" fontId="24" fillId="0" borderId="45" xfId="1" applyNumberFormat="1" applyFont="1" applyFill="1" applyBorder="1" applyAlignment="1" applyProtection="1">
      <alignment horizontal="right" vertical="center" shrinkToFit="1"/>
    </xf>
    <xf numFmtId="41" fontId="15" fillId="0" borderId="45" xfId="1" applyNumberFormat="1" applyFont="1" applyFill="1" applyBorder="1" applyAlignment="1" applyProtection="1">
      <alignment horizontal="center" vertical="center" shrinkToFit="1"/>
      <protection locked="0"/>
    </xf>
    <xf numFmtId="3" fontId="24" fillId="0" borderId="51" xfId="1" applyNumberFormat="1" applyFont="1" applyFill="1" applyBorder="1" applyAlignment="1" applyProtection="1">
      <alignment horizontal="right" vertical="center" shrinkToFit="1"/>
    </xf>
    <xf numFmtId="41" fontId="11" fillId="0" borderId="52" xfId="1" applyNumberFormat="1" applyFont="1" applyFill="1" applyBorder="1" applyAlignment="1" applyProtection="1">
      <alignment horizontal="center" vertical="center" shrinkToFit="1"/>
    </xf>
    <xf numFmtId="0" fontId="15" fillId="0" borderId="52" xfId="1" applyNumberFormat="1" applyFont="1" applyFill="1" applyBorder="1" applyAlignment="1" applyProtection="1">
      <alignment horizontal="right" vertical="center" shrinkToFit="1"/>
      <protection locked="0"/>
    </xf>
    <xf numFmtId="179" fontId="7" fillId="0" borderId="53" xfId="1" applyNumberFormat="1" applyFont="1" applyFill="1" applyBorder="1" applyAlignment="1" applyProtection="1">
      <alignment horizontal="right" vertical="center" shrinkToFit="1"/>
    </xf>
    <xf numFmtId="3" fontId="24" fillId="0" borderId="52" xfId="1" applyNumberFormat="1" applyFont="1" applyFill="1" applyBorder="1" applyAlignment="1" applyProtection="1">
      <alignment horizontal="right" vertical="center" shrinkToFit="1"/>
    </xf>
    <xf numFmtId="41" fontId="15" fillId="0" borderId="52" xfId="1" applyNumberFormat="1" applyFont="1" applyFill="1" applyBorder="1" applyAlignment="1" applyProtection="1">
      <alignment horizontal="center" vertical="center" shrinkToFit="1"/>
      <protection locked="0"/>
    </xf>
    <xf numFmtId="3" fontId="15" fillId="0" borderId="54" xfId="0" applyNumberFormat="1" applyFont="1" applyBorder="1" applyAlignment="1">
      <alignment horizontal="center" vertical="center" shrinkToFit="1"/>
    </xf>
    <xf numFmtId="0" fontId="12" fillId="0" borderId="45" xfId="0" applyFont="1" applyBorder="1" applyAlignment="1">
      <alignment vertical="center" shrinkToFit="1"/>
    </xf>
    <xf numFmtId="3" fontId="15" fillId="0" borderId="47" xfId="0" applyNumberFormat="1" applyFont="1" applyBorder="1" applyAlignment="1">
      <alignment horizontal="center" vertical="center" shrinkToFit="1"/>
    </xf>
    <xf numFmtId="176" fontId="16" fillId="0" borderId="4" xfId="0" applyNumberFormat="1" applyFont="1" applyBorder="1" applyAlignment="1">
      <alignment horizontal="right"/>
    </xf>
    <xf numFmtId="0" fontId="12" fillId="0" borderId="0" xfId="0" applyFont="1" applyAlignment="1">
      <alignment horizontal="left" vertical="center"/>
    </xf>
    <xf numFmtId="0" fontId="0" fillId="0" borderId="55" xfId="0" applyBorder="1" applyAlignment="1">
      <alignment shrinkToFit="1"/>
    </xf>
    <xf numFmtId="0" fontId="0" fillId="0" borderId="56" xfId="0" applyBorder="1" applyAlignment="1">
      <alignment shrinkToFit="1"/>
    </xf>
    <xf numFmtId="0" fontId="7" fillId="3" borderId="10" xfId="0" applyFont="1" applyFill="1" applyBorder="1" applyAlignment="1">
      <alignment horizontal="center" vertical="center" shrinkToFit="1"/>
    </xf>
    <xf numFmtId="0" fontId="0" fillId="0" borderId="0" xfId="0" applyAlignment="1">
      <alignment horizontal="right" vertical="center"/>
    </xf>
    <xf numFmtId="0" fontId="7" fillId="3" borderId="55" xfId="0" applyFont="1" applyFill="1" applyBorder="1" applyAlignment="1">
      <alignment horizontal="center" vertical="center" shrinkToFit="1"/>
    </xf>
    <xf numFmtId="49" fontId="12" fillId="0" borderId="57" xfId="0" applyNumberFormat="1" applyFont="1" applyBorder="1" applyAlignment="1">
      <alignment horizontal="center" vertical="center" shrinkToFit="1"/>
    </xf>
    <xf numFmtId="0" fontId="0" fillId="0" borderId="57" xfId="0" applyBorder="1" applyAlignment="1">
      <alignment vertical="center" shrinkToFit="1"/>
    </xf>
    <xf numFmtId="0" fontId="0" fillId="0" borderId="58" xfId="0" applyBorder="1" applyAlignment="1">
      <alignment vertical="center" shrinkToFit="1"/>
    </xf>
    <xf numFmtId="0" fontId="0" fillId="0" borderId="58" xfId="0" applyBorder="1" applyAlignment="1">
      <alignment horizontal="center" vertical="center" shrinkToFit="1"/>
    </xf>
    <xf numFmtId="0" fontId="0" fillId="0" borderId="58" xfId="0" applyBorder="1" applyAlignment="1">
      <alignment horizontal="right" vertical="center" shrinkToFit="1"/>
    </xf>
    <xf numFmtId="0" fontId="0" fillId="0" borderId="59" xfId="0" applyBorder="1" applyAlignment="1">
      <alignment horizontal="left" vertical="center" indent="1" shrinkToFit="1"/>
    </xf>
    <xf numFmtId="0" fontId="0" fillId="0" borderId="60" xfId="0" applyBorder="1" applyAlignment="1">
      <alignment horizontal="left" vertical="center" indent="1" shrinkToFit="1"/>
    </xf>
    <xf numFmtId="49" fontId="12" fillId="0" borderId="30" xfId="0" applyNumberFormat="1" applyFont="1" applyBorder="1" applyAlignment="1">
      <alignment horizontal="center" vertical="center" shrinkToFit="1"/>
    </xf>
    <xf numFmtId="0" fontId="0" fillId="0" borderId="61" xfId="0" applyBorder="1" applyAlignment="1">
      <alignment horizontal="left" vertical="center" indent="1" shrinkToFit="1"/>
    </xf>
    <xf numFmtId="49" fontId="12" fillId="0" borderId="33" xfId="0" applyNumberFormat="1" applyFont="1" applyBorder="1" applyAlignment="1">
      <alignment horizontal="center" vertical="center" shrinkToFit="1"/>
    </xf>
    <xf numFmtId="0" fontId="12" fillId="0" borderId="0" xfId="0" applyFont="1" applyAlignment="1">
      <alignment vertical="center"/>
    </xf>
    <xf numFmtId="3" fontId="24" fillId="0" borderId="62" xfId="1" applyNumberFormat="1" applyFont="1" applyFill="1" applyBorder="1" applyAlignment="1" applyProtection="1">
      <alignment horizontal="right" vertical="center" shrinkToFit="1"/>
    </xf>
    <xf numFmtId="41" fontId="11" fillId="0" borderId="63" xfId="1" applyNumberFormat="1" applyFont="1" applyFill="1" applyBorder="1" applyAlignment="1" applyProtection="1">
      <alignment horizontal="center" vertical="center" shrinkToFit="1"/>
    </xf>
    <xf numFmtId="0" fontId="15" fillId="0" borderId="63" xfId="1" applyNumberFormat="1" applyFont="1" applyFill="1" applyBorder="1" applyAlignment="1" applyProtection="1">
      <alignment horizontal="right" vertical="center" shrinkToFit="1"/>
      <protection locked="0"/>
    </xf>
    <xf numFmtId="179" fontId="7" fillId="0" borderId="64" xfId="1" applyNumberFormat="1" applyFont="1" applyFill="1" applyBorder="1" applyAlignment="1" applyProtection="1">
      <alignment horizontal="right" vertical="center" shrinkToFit="1"/>
    </xf>
    <xf numFmtId="41" fontId="24" fillId="0" borderId="63" xfId="1" applyNumberFormat="1" applyFont="1" applyFill="1" applyBorder="1" applyAlignment="1" applyProtection="1">
      <alignment vertical="center" shrinkToFit="1"/>
    </xf>
    <xf numFmtId="41" fontId="15" fillId="0" borderId="63" xfId="1" applyNumberFormat="1" applyFont="1" applyFill="1" applyBorder="1" applyAlignment="1" applyProtection="1">
      <alignment vertical="center" shrinkToFit="1"/>
    </xf>
    <xf numFmtId="41" fontId="15" fillId="0" borderId="64" xfId="1" applyNumberFormat="1" applyFont="1" applyFill="1" applyBorder="1" applyAlignment="1" applyProtection="1">
      <alignment vertical="center" shrinkToFit="1"/>
    </xf>
    <xf numFmtId="3" fontId="15" fillId="0" borderId="65" xfId="0" applyNumberFormat="1" applyFont="1" applyBorder="1" applyAlignment="1">
      <alignment horizontal="center" vertical="center" shrinkToFit="1"/>
    </xf>
    <xf numFmtId="41" fontId="24" fillId="0" borderId="45" xfId="1" applyNumberFormat="1" applyFont="1" applyFill="1" applyBorder="1" applyAlignment="1" applyProtection="1">
      <alignment vertical="center" shrinkToFit="1"/>
    </xf>
    <xf numFmtId="41" fontId="15" fillId="0" borderId="45" xfId="1" applyNumberFormat="1" applyFont="1" applyFill="1" applyBorder="1" applyAlignment="1" applyProtection="1">
      <alignment vertical="center" shrinkToFit="1"/>
    </xf>
    <xf numFmtId="41" fontId="15" fillId="0" borderId="46" xfId="1" applyNumberFormat="1" applyFont="1" applyFill="1" applyBorder="1" applyAlignment="1" applyProtection="1">
      <alignment vertical="center" shrinkToFit="1"/>
    </xf>
    <xf numFmtId="49" fontId="7" fillId="2" borderId="62" xfId="0" applyNumberFormat="1" applyFont="1" applyFill="1" applyBorder="1" applyAlignment="1">
      <alignment horizontal="center" vertical="center" shrinkToFit="1"/>
    </xf>
    <xf numFmtId="0" fontId="0" fillId="2" borderId="62" xfId="0" applyFill="1" applyBorder="1" applyAlignment="1">
      <alignment horizontal="center" vertical="center" shrinkToFit="1"/>
    </xf>
    <xf numFmtId="0" fontId="0" fillId="0" borderId="65" xfId="0" applyBorder="1" applyAlignment="1">
      <alignment horizontal="left" vertical="center" indent="1" shrinkToFit="1"/>
    </xf>
    <xf numFmtId="49" fontId="7" fillId="2" borderId="44" xfId="0" applyNumberFormat="1" applyFont="1" applyFill="1" applyBorder="1" applyAlignment="1">
      <alignment horizontal="center" vertical="center" shrinkToFit="1"/>
    </xf>
    <xf numFmtId="0" fontId="0" fillId="0" borderId="44" xfId="0" applyBorder="1" applyAlignment="1">
      <alignment horizontal="center" vertical="center" shrinkToFit="1"/>
    </xf>
    <xf numFmtId="0" fontId="7" fillId="2" borderId="47" xfId="0" applyFont="1" applyFill="1" applyBorder="1" applyAlignment="1">
      <alignment horizontal="left" vertical="center" indent="1" shrinkToFit="1"/>
    </xf>
    <xf numFmtId="0" fontId="0" fillId="0" borderId="15" xfId="0" applyBorder="1"/>
    <xf numFmtId="0" fontId="0" fillId="0" borderId="16" xfId="0" applyBorder="1" applyProtection="1">
      <protection locked="0"/>
    </xf>
    <xf numFmtId="0" fontId="0" fillId="0" borderId="13" xfId="0" applyBorder="1" applyAlignment="1">
      <alignment vertical="center" shrinkToFit="1"/>
    </xf>
    <xf numFmtId="0" fontId="0" fillId="0" borderId="36" xfId="0" applyBorder="1" applyAlignment="1">
      <alignment vertical="center" shrinkToFit="1"/>
    </xf>
    <xf numFmtId="0" fontId="0" fillId="0" borderId="36" xfId="0" applyBorder="1" applyAlignment="1">
      <alignment horizontal="center" vertical="center" shrinkToFit="1"/>
    </xf>
    <xf numFmtId="0" fontId="0" fillId="0" borderId="27" xfId="0" applyBorder="1" applyAlignment="1">
      <alignment horizontal="left" vertical="center" indent="1" shrinkToFit="1"/>
    </xf>
    <xf numFmtId="0" fontId="0" fillId="0" borderId="36" xfId="0" applyBorder="1" applyAlignment="1">
      <alignment horizontal="right" vertical="center" shrinkToFit="1"/>
    </xf>
    <xf numFmtId="0" fontId="0" fillId="0" borderId="9" xfId="0" applyBorder="1" applyAlignment="1">
      <alignment horizontal="left" vertical="center" indent="1" shrinkToFit="1"/>
    </xf>
    <xf numFmtId="0" fontId="0" fillId="0" borderId="38" xfId="0" applyBorder="1" applyAlignment="1">
      <alignment vertical="center" shrinkToFit="1"/>
    </xf>
    <xf numFmtId="0" fontId="12" fillId="0" borderId="16" xfId="0" applyFont="1" applyBorder="1" applyProtection="1">
      <protection locked="0"/>
    </xf>
    <xf numFmtId="0" fontId="0" fillId="0" borderId="16" xfId="0" applyBorder="1" applyAlignment="1">
      <alignment horizontal="right"/>
    </xf>
    <xf numFmtId="0" fontId="25" fillId="0" borderId="0" xfId="0" applyFont="1" applyAlignment="1">
      <alignment horizontal="center"/>
    </xf>
    <xf numFmtId="0" fontId="24" fillId="0" borderId="0" xfId="0" applyFont="1"/>
    <xf numFmtId="0" fontId="16" fillId="0" borderId="10" xfId="0" applyFont="1" applyBorder="1" applyAlignment="1" applyProtection="1">
      <alignment horizontal="center" vertical="center" shrinkToFit="1"/>
      <protection locked="0"/>
    </xf>
    <xf numFmtId="0" fontId="16" fillId="2" borderId="65" xfId="0" applyFont="1" applyFill="1" applyBorder="1" applyAlignment="1" applyProtection="1">
      <alignment horizontal="center" vertical="center"/>
      <protection locked="0"/>
    </xf>
    <xf numFmtId="0" fontId="16" fillId="2" borderId="47"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54" xfId="0" applyFont="1" applyFill="1" applyBorder="1" applyAlignment="1" applyProtection="1">
      <alignment horizontal="center" vertical="center"/>
      <protection locked="0"/>
    </xf>
    <xf numFmtId="0" fontId="16" fillId="2" borderId="7" xfId="0" applyFont="1" applyFill="1" applyBorder="1" applyAlignment="1" applyProtection="1">
      <alignment horizontal="center" vertical="center"/>
      <protection locked="0"/>
    </xf>
    <xf numFmtId="0" fontId="16" fillId="0" borderId="0" xfId="0" applyFont="1" applyAlignment="1">
      <alignment horizontal="center" vertical="center"/>
    </xf>
    <xf numFmtId="0" fontId="20" fillId="0" borderId="0" xfId="0" applyFont="1" applyAlignment="1">
      <alignment horizontal="center" vertical="center"/>
    </xf>
    <xf numFmtId="0" fontId="16" fillId="0" borderId="0" xfId="0" applyFont="1" applyAlignment="1">
      <alignment horizontal="center"/>
    </xf>
    <xf numFmtId="0" fontId="16" fillId="0" borderId="36" xfId="0" applyFont="1" applyBorder="1" applyAlignment="1">
      <alignment horizontal="center" vertical="center"/>
    </xf>
    <xf numFmtId="0" fontId="0" fillId="0" borderId="30" xfId="0" applyBorder="1" applyAlignment="1">
      <alignment horizontal="center" vertical="center" shrinkToFit="1"/>
    </xf>
    <xf numFmtId="0" fontId="0" fillId="0" borderId="33" xfId="0" applyBorder="1" applyAlignment="1">
      <alignment horizontal="center" vertical="center" shrinkToFit="1"/>
    </xf>
    <xf numFmtId="0" fontId="0" fillId="0" borderId="2" xfId="0" applyBorder="1" applyAlignment="1">
      <alignment horizontal="center" vertical="center" shrinkToFit="1"/>
    </xf>
    <xf numFmtId="0" fontId="0" fillId="0" borderId="57" xfId="0" applyBorder="1" applyAlignment="1">
      <alignment horizontal="center" vertical="center" shrinkToFit="1"/>
    </xf>
    <xf numFmtId="0" fontId="0" fillId="0" borderId="1" xfId="0" applyBorder="1" applyAlignment="1">
      <alignment horizontal="center" vertical="center" shrinkToFit="1"/>
    </xf>
    <xf numFmtId="0" fontId="13" fillId="0" borderId="7" xfId="0" applyFont="1" applyBorder="1" applyAlignment="1">
      <alignment horizontal="left" vertical="center" indent="1" shrinkToFit="1"/>
    </xf>
    <xf numFmtId="0" fontId="12" fillId="2" borderId="63" xfId="0" applyFont="1" applyFill="1" applyBorder="1" applyAlignment="1">
      <alignment vertical="center" shrinkToFit="1"/>
    </xf>
    <xf numFmtId="0" fontId="12" fillId="0" borderId="64" xfId="0" applyFont="1" applyBorder="1" applyAlignment="1">
      <alignment vertical="center" shrinkToFit="1"/>
    </xf>
    <xf numFmtId="0" fontId="12" fillId="2" borderId="45" xfId="0" applyFont="1" applyFill="1" applyBorder="1" applyAlignment="1">
      <alignment vertical="center" shrinkToFit="1"/>
    </xf>
    <xf numFmtId="0" fontId="12" fillId="0" borderId="46" xfId="0" applyFont="1" applyBorder="1" applyAlignment="1">
      <alignment vertical="center" shrinkToFit="1"/>
    </xf>
    <xf numFmtId="0" fontId="12" fillId="0" borderId="31" xfId="0" applyFont="1" applyBorder="1" applyAlignment="1">
      <alignment vertical="center" shrinkToFit="1"/>
    </xf>
    <xf numFmtId="0" fontId="12" fillId="0" borderId="32" xfId="0" applyFont="1" applyBorder="1" applyAlignment="1">
      <alignment horizontal="right" vertical="center" shrinkToFit="1"/>
    </xf>
    <xf numFmtId="0" fontId="12" fillId="0" borderId="34" xfId="0" applyFont="1" applyBorder="1" applyAlignment="1">
      <alignment vertical="center" shrinkToFit="1"/>
    </xf>
    <xf numFmtId="0" fontId="12" fillId="0" borderId="35" xfId="0" applyFont="1" applyBorder="1" applyAlignment="1">
      <alignment horizontal="right" vertical="center" shrinkToFit="1"/>
    </xf>
    <xf numFmtId="0" fontId="12" fillId="0" borderId="29" xfId="0" applyFont="1" applyBorder="1" applyAlignment="1">
      <alignment horizontal="right" vertical="center" shrinkToFit="1"/>
    </xf>
    <xf numFmtId="0" fontId="12" fillId="0" borderId="58" xfId="0" applyFont="1" applyBorder="1" applyAlignment="1">
      <alignment vertical="center" shrinkToFit="1"/>
    </xf>
    <xf numFmtId="0" fontId="12" fillId="0" borderId="59" xfId="0" applyFont="1" applyBorder="1" applyAlignment="1">
      <alignment horizontal="right" vertical="center" shrinkToFit="1"/>
    </xf>
    <xf numFmtId="0" fontId="12" fillId="0" borderId="32" xfId="0" applyFont="1" applyBorder="1" applyAlignment="1">
      <alignment vertical="center" shrinkToFit="1"/>
    </xf>
    <xf numFmtId="0" fontId="12" fillId="0" borderId="35" xfId="0" applyFont="1" applyBorder="1" applyAlignment="1">
      <alignment vertical="center" shrinkToFit="1"/>
    </xf>
    <xf numFmtId="0" fontId="12" fillId="0" borderId="14" xfId="0" applyFont="1" applyBorder="1" applyAlignment="1">
      <alignment vertical="center" shrinkToFit="1"/>
    </xf>
    <xf numFmtId="0" fontId="12" fillId="0" borderId="12" xfId="0" applyFont="1" applyBorder="1" applyAlignment="1">
      <alignment horizontal="right" vertical="center" shrinkToFit="1"/>
    </xf>
    <xf numFmtId="0" fontId="12" fillId="0" borderId="27" xfId="0" applyFont="1" applyBorder="1" applyAlignment="1">
      <alignment horizontal="right" vertical="center" shrinkToFit="1"/>
    </xf>
    <xf numFmtId="176" fontId="16" fillId="0" borderId="4" xfId="0" applyNumberFormat="1" applyFont="1" applyBorder="1" applyAlignment="1">
      <alignment shrinkToFit="1"/>
    </xf>
    <xf numFmtId="176" fontId="16" fillId="0" borderId="67" xfId="0" applyNumberFormat="1" applyFont="1" applyBorder="1" applyAlignment="1">
      <alignment shrinkToFit="1"/>
    </xf>
    <xf numFmtId="177" fontId="16" fillId="0" borderId="48" xfId="0" applyNumberFormat="1" applyFont="1" applyBorder="1" applyAlignment="1">
      <alignment horizontal="left" shrinkToFit="1"/>
    </xf>
    <xf numFmtId="0" fontId="20" fillId="0" borderId="4" xfId="0" applyFont="1" applyBorder="1"/>
    <xf numFmtId="0" fontId="16" fillId="0" borderId="4" xfId="0" applyFont="1" applyBorder="1" applyAlignment="1">
      <alignment shrinkToFit="1"/>
    </xf>
    <xf numFmtId="0" fontId="16" fillId="0" borderId="4" xfId="0" applyFont="1" applyBorder="1"/>
    <xf numFmtId="56" fontId="16" fillId="0" borderId="4" xfId="0" applyNumberFormat="1" applyFont="1" applyBorder="1" applyAlignment="1">
      <alignment shrinkToFit="1"/>
    </xf>
    <xf numFmtId="0" fontId="16" fillId="0" borderId="9" xfId="0" applyFont="1" applyBorder="1" applyAlignment="1">
      <alignment shrinkToFit="1"/>
    </xf>
    <xf numFmtId="0" fontId="0" fillId="0" borderId="62" xfId="0" applyBorder="1" applyAlignment="1">
      <alignment vertical="center" shrinkToFit="1"/>
    </xf>
    <xf numFmtId="0" fontId="0" fillId="0" borderId="63" xfId="0" applyBorder="1" applyAlignment="1">
      <alignment vertical="center" shrinkToFit="1"/>
    </xf>
    <xf numFmtId="0" fontId="0" fillId="0" borderId="63" xfId="0" applyBorder="1" applyAlignment="1">
      <alignment horizontal="center" vertical="center" shrinkToFit="1"/>
    </xf>
    <xf numFmtId="0" fontId="0" fillId="0" borderId="63" xfId="0" applyBorder="1" applyAlignment="1">
      <alignment horizontal="right" vertical="center" shrinkToFit="1"/>
    </xf>
    <xf numFmtId="0" fontId="0" fillId="0" borderId="64" xfId="0" applyBorder="1" applyAlignment="1">
      <alignment horizontal="left" vertical="center" indent="1" shrinkToFit="1"/>
    </xf>
    <xf numFmtId="0" fontId="0" fillId="0" borderId="65" xfId="0" applyBorder="1" applyAlignment="1">
      <alignment horizontal="center" vertical="center" shrinkToFit="1"/>
    </xf>
    <xf numFmtId="0" fontId="0" fillId="0" borderId="44" xfId="0" applyBorder="1" applyAlignment="1">
      <alignment vertical="center" shrinkToFit="1"/>
    </xf>
    <xf numFmtId="0" fontId="0" fillId="0" borderId="45" xfId="0" applyBorder="1" applyAlignment="1">
      <alignment vertical="center" shrinkToFit="1"/>
    </xf>
    <xf numFmtId="0" fontId="0" fillId="0" borderId="45" xfId="0" applyBorder="1" applyAlignment="1">
      <alignment horizontal="center" vertical="center" shrinkToFit="1"/>
    </xf>
    <xf numFmtId="0" fontId="0" fillId="0" borderId="45" xfId="0" applyBorder="1" applyAlignment="1">
      <alignment horizontal="right" vertical="center" shrinkToFit="1"/>
    </xf>
    <xf numFmtId="0" fontId="0" fillId="0" borderId="46" xfId="0" applyBorder="1" applyAlignment="1">
      <alignment horizontal="left" vertical="center" indent="1" shrinkToFit="1"/>
    </xf>
    <xf numFmtId="0" fontId="0" fillId="0" borderId="47" xfId="0" applyBorder="1" applyAlignment="1">
      <alignment horizontal="center" vertical="center" shrinkToFit="1"/>
    </xf>
    <xf numFmtId="0" fontId="0" fillId="0" borderId="47" xfId="0" applyBorder="1" applyAlignment="1">
      <alignment horizontal="left" vertical="center" indent="1" shrinkToFit="1"/>
    </xf>
    <xf numFmtId="49" fontId="12" fillId="0" borderId="62" xfId="0" applyNumberFormat="1" applyFont="1" applyBorder="1" applyAlignment="1">
      <alignment horizontal="center" vertical="center" shrinkToFit="1"/>
    </xf>
    <xf numFmtId="49" fontId="12" fillId="0" borderId="44" xfId="0" applyNumberFormat="1" applyFont="1" applyBorder="1" applyAlignment="1">
      <alignment horizontal="center" vertical="center" shrinkToFit="1"/>
    </xf>
    <xf numFmtId="0" fontId="8" fillId="0" borderId="4" xfId="0" applyFont="1" applyBorder="1"/>
    <xf numFmtId="3" fontId="24" fillId="0" borderId="63" xfId="1" applyNumberFormat="1" applyFont="1" applyFill="1" applyBorder="1" applyAlignment="1" applyProtection="1">
      <alignment horizontal="right" vertical="center" shrinkToFit="1"/>
    </xf>
    <xf numFmtId="41" fontId="15" fillId="0" borderId="63" xfId="1" applyNumberFormat="1" applyFont="1" applyFill="1" applyBorder="1" applyAlignment="1" applyProtection="1">
      <alignment horizontal="center" vertical="center" shrinkToFit="1"/>
      <protection locked="0"/>
    </xf>
    <xf numFmtId="49" fontId="16" fillId="2" borderId="62" xfId="0" applyNumberFormat="1" applyFont="1" applyFill="1" applyBorder="1" applyAlignment="1">
      <alignment horizontal="center" vertical="center" shrinkToFit="1"/>
    </xf>
    <xf numFmtId="49" fontId="16" fillId="2" borderId="44" xfId="0" applyNumberFormat="1" applyFont="1" applyFill="1" applyBorder="1" applyAlignment="1">
      <alignment horizontal="center" vertical="center" shrinkToFit="1"/>
    </xf>
    <xf numFmtId="49" fontId="16" fillId="0" borderId="2" xfId="0" applyNumberFormat="1" applyFont="1" applyBorder="1" applyAlignment="1">
      <alignment horizontal="center" vertical="center" shrinkToFit="1"/>
    </xf>
    <xf numFmtId="49" fontId="16" fillId="0" borderId="3" xfId="0" applyNumberFormat="1" applyFont="1" applyBorder="1" applyAlignment="1">
      <alignment horizontal="center" vertical="center" shrinkToFit="1"/>
    </xf>
    <xf numFmtId="49" fontId="16" fillId="0" borderId="1" xfId="0" applyNumberFormat="1" applyFont="1" applyBorder="1" applyAlignment="1">
      <alignment horizontal="center" vertical="center" shrinkToFit="1"/>
    </xf>
    <xf numFmtId="49" fontId="16" fillId="0" borderId="62" xfId="0" applyNumberFormat="1" applyFont="1" applyBorder="1" applyAlignment="1">
      <alignment horizontal="center" vertical="center" shrinkToFit="1"/>
    </xf>
    <xf numFmtId="49" fontId="16" fillId="0" borderId="44" xfId="0" applyNumberFormat="1" applyFont="1" applyBorder="1" applyAlignment="1">
      <alignment horizontal="center" vertical="center" shrinkToFit="1"/>
    </xf>
    <xf numFmtId="49" fontId="16" fillId="0" borderId="2" xfId="0" applyNumberFormat="1" applyFont="1" applyBorder="1" applyAlignment="1">
      <alignment horizontal="center" vertical="center"/>
    </xf>
    <xf numFmtId="49" fontId="16" fillId="0" borderId="40" xfId="0" applyNumberFormat="1" applyFont="1" applyBorder="1" applyAlignment="1">
      <alignment horizontal="center" vertical="center" shrinkToFit="1"/>
    </xf>
    <xf numFmtId="0" fontId="12" fillId="0" borderId="42" xfId="0" applyFont="1" applyBorder="1" applyAlignment="1">
      <alignment vertical="center" shrinkToFit="1"/>
    </xf>
    <xf numFmtId="0" fontId="12" fillId="0" borderId="42" xfId="0" applyFont="1" applyBorder="1" applyAlignment="1">
      <alignment horizontal="right" vertical="center" shrinkToFit="1"/>
    </xf>
    <xf numFmtId="0" fontId="12" fillId="0" borderId="46" xfId="0" applyFont="1" applyBorder="1" applyAlignment="1">
      <alignment horizontal="right" vertical="center" shrinkToFit="1"/>
    </xf>
    <xf numFmtId="49" fontId="16" fillId="0" borderId="51" xfId="0" applyNumberFormat="1" applyFont="1" applyBorder="1" applyAlignment="1">
      <alignment horizontal="center" vertical="center" shrinkToFit="1"/>
    </xf>
    <xf numFmtId="0" fontId="12" fillId="0" borderId="63" xfId="0" applyFont="1" applyBorder="1" applyAlignment="1">
      <alignment vertical="center" shrinkToFit="1"/>
    </xf>
    <xf numFmtId="0" fontId="12" fillId="0" borderId="52" xfId="0" applyFont="1" applyBorder="1" applyAlignment="1">
      <alignment vertical="center" shrinkToFit="1"/>
    </xf>
    <xf numFmtId="0" fontId="12" fillId="0" borderId="53" xfId="0" applyFont="1" applyBorder="1" applyAlignment="1">
      <alignment horizontal="right" vertical="center" shrinkToFit="1"/>
    </xf>
    <xf numFmtId="178" fontId="15" fillId="0" borderId="48" xfId="0" applyNumberFormat="1" applyFont="1" applyBorder="1" applyAlignment="1">
      <alignment horizontal="left"/>
    </xf>
    <xf numFmtId="0" fontId="0" fillId="0" borderId="67" xfId="0" applyBorder="1"/>
    <xf numFmtId="49" fontId="12" fillId="2" borderId="62" xfId="0" applyNumberFormat="1" applyFont="1" applyFill="1" applyBorder="1" applyAlignment="1">
      <alignment horizontal="center" vertical="center" shrinkToFit="1"/>
    </xf>
    <xf numFmtId="49" fontId="12" fillId="2" borderId="44" xfId="0" applyNumberFormat="1" applyFont="1" applyFill="1" applyBorder="1" applyAlignment="1">
      <alignment horizontal="center" vertical="center" shrinkToFit="1"/>
    </xf>
    <xf numFmtId="14" fontId="7" fillId="0" borderId="0" xfId="0" applyNumberFormat="1" applyFont="1" applyAlignment="1">
      <alignment horizontal="right" vertical="center" shrinkToFit="1"/>
    </xf>
    <xf numFmtId="0" fontId="24" fillId="0" borderId="0" xfId="0" applyFont="1" applyAlignment="1">
      <alignment horizontal="left" indent="1"/>
    </xf>
    <xf numFmtId="0" fontId="0" fillId="0" borderId="10" xfId="0" applyBorder="1"/>
    <xf numFmtId="0" fontId="0" fillId="0" borderId="38" xfId="0" applyBorder="1" applyAlignment="1">
      <alignment horizontal="center" vertical="center" shrinkToFit="1"/>
    </xf>
    <xf numFmtId="3" fontId="12" fillId="0" borderId="7" xfId="0" applyNumberFormat="1" applyFont="1" applyBorder="1" applyAlignment="1">
      <alignment horizontal="right" vertical="center" indent="2"/>
    </xf>
    <xf numFmtId="0" fontId="0" fillId="0" borderId="16" xfId="0" applyBorder="1" applyAlignment="1">
      <alignment horizontal="left"/>
    </xf>
    <xf numFmtId="0" fontId="30" fillId="0" borderId="0" xfId="0" applyFont="1" applyAlignment="1">
      <alignment horizontal="right"/>
    </xf>
    <xf numFmtId="0" fontId="25" fillId="0" borderId="0" xfId="0" applyFont="1" applyAlignment="1">
      <alignment horizontal="center" vertical="center"/>
    </xf>
    <xf numFmtId="0" fontId="8" fillId="0" borderId="0" xfId="0" applyFont="1" applyAlignment="1">
      <alignment horizontal="center" vertical="center"/>
    </xf>
    <xf numFmtId="49" fontId="7" fillId="2" borderId="7" xfId="0" applyNumberFormat="1" applyFont="1" applyFill="1" applyBorder="1" applyAlignment="1">
      <alignment horizontal="center" vertical="center" shrinkToFit="1"/>
    </xf>
    <xf numFmtId="0" fontId="0" fillId="2" borderId="7" xfId="0" applyFill="1" applyBorder="1" applyAlignment="1">
      <alignment vertical="center" shrinkToFit="1"/>
    </xf>
    <xf numFmtId="49" fontId="7" fillId="2" borderId="100" xfId="0" applyNumberFormat="1" applyFont="1" applyFill="1" applyBorder="1" applyAlignment="1">
      <alignment horizontal="center" vertical="center" shrinkToFit="1"/>
    </xf>
    <xf numFmtId="0" fontId="0" fillId="0" borderId="7" xfId="0" applyBorder="1" applyAlignment="1">
      <alignment vertical="center" shrinkToFit="1"/>
    </xf>
    <xf numFmtId="0" fontId="0" fillId="0" borderId="7" xfId="0" applyBorder="1" applyAlignment="1">
      <alignment vertical="center"/>
    </xf>
    <xf numFmtId="49" fontId="0" fillId="0" borderId="7" xfId="0" applyNumberFormat="1" applyBorder="1" applyAlignment="1">
      <alignment horizontal="center" vertical="center" shrinkToFit="1"/>
    </xf>
    <xf numFmtId="49" fontId="0" fillId="2" borderId="7" xfId="0" applyNumberFormat="1" applyFill="1" applyBorder="1" applyAlignment="1">
      <alignment horizontal="center" vertical="center" shrinkToFit="1"/>
    </xf>
    <xf numFmtId="0" fontId="7" fillId="3" borderId="0" xfId="0" applyFont="1" applyFill="1" applyAlignment="1">
      <alignment horizontal="center" vertical="center" shrinkToFit="1"/>
    </xf>
    <xf numFmtId="0" fontId="0" fillId="0" borderId="0" xfId="0" applyAlignment="1">
      <alignment horizontal="left" vertical="center" indent="1" shrinkToFit="1"/>
    </xf>
    <xf numFmtId="0" fontId="7" fillId="2" borderId="0" xfId="0" applyFont="1" applyFill="1" applyAlignment="1">
      <alignment horizontal="left" vertical="center" indent="1" shrinkToFit="1"/>
    </xf>
    <xf numFmtId="0" fontId="0" fillId="0" borderId="96" xfId="0" applyBorder="1" applyAlignment="1">
      <alignment horizontal="left" vertical="center" indent="1" shrinkToFit="1"/>
    </xf>
    <xf numFmtId="0" fontId="7" fillId="2" borderId="101" xfId="0" applyFont="1" applyFill="1" applyBorder="1" applyAlignment="1">
      <alignment horizontal="center" vertical="center" shrinkToFit="1"/>
    </xf>
    <xf numFmtId="0" fontId="7" fillId="3" borderId="100" xfId="0" applyFont="1" applyFill="1" applyBorder="1" applyAlignment="1">
      <alignment vertical="center" shrinkToFit="1"/>
    </xf>
    <xf numFmtId="0" fontId="7" fillId="3" borderId="100" xfId="0" applyFont="1" applyFill="1" applyBorder="1" applyAlignment="1">
      <alignment horizontal="center" vertical="center" shrinkToFit="1"/>
    </xf>
    <xf numFmtId="0" fontId="7" fillId="3" borderId="102" xfId="0" applyFont="1" applyFill="1" applyBorder="1" applyAlignment="1">
      <alignment horizontal="center" vertical="center" shrinkToFit="1"/>
    </xf>
    <xf numFmtId="49" fontId="7" fillId="2" borderId="10" xfId="0" applyNumberFormat="1" applyFont="1" applyFill="1" applyBorder="1" applyAlignment="1">
      <alignment horizontal="center" vertical="center" shrinkToFit="1"/>
    </xf>
    <xf numFmtId="0" fontId="0" fillId="0" borderId="10" xfId="0" applyBorder="1" applyAlignment="1">
      <alignment vertical="center"/>
    </xf>
    <xf numFmtId="0" fontId="13" fillId="0" borderId="96" xfId="0" applyFont="1" applyBorder="1" applyAlignment="1">
      <alignment horizontal="left" vertical="center" indent="1" shrinkToFit="1"/>
    </xf>
    <xf numFmtId="0" fontId="0" fillId="0" borderId="100" xfId="0" applyBorder="1" applyAlignment="1">
      <alignment vertical="center" shrinkToFit="1"/>
    </xf>
    <xf numFmtId="0" fontId="0" fillId="0" borderId="95" xfId="0" applyBorder="1"/>
    <xf numFmtId="0" fontId="0" fillId="0" borderId="7" xfId="0" applyBorder="1"/>
    <xf numFmtId="0" fontId="0" fillId="0" borderId="103" xfId="0" applyBorder="1"/>
    <xf numFmtId="0" fontId="32" fillId="0" borderId="0" xfId="3" applyFont="1" applyAlignment="1">
      <alignment horizontal="center" vertical="center" shrinkToFit="1"/>
    </xf>
    <xf numFmtId="0" fontId="32" fillId="4" borderId="0" xfId="4" applyFont="1" applyFill="1" applyAlignment="1">
      <alignment horizontal="center" vertical="center" shrinkToFit="1"/>
    </xf>
    <xf numFmtId="0" fontId="32" fillId="0" borderId="0" xfId="4" applyFont="1" applyAlignment="1">
      <alignment horizontal="center" vertical="center" shrinkToFit="1"/>
    </xf>
    <xf numFmtId="0" fontId="32" fillId="0" borderId="108" xfId="3" applyFont="1" applyBorder="1" applyAlignment="1">
      <alignment horizontal="center" vertical="center" shrinkToFit="1"/>
    </xf>
    <xf numFmtId="0" fontId="32" fillId="0" borderId="109" xfId="3" applyFont="1" applyBorder="1" applyAlignment="1">
      <alignment horizontal="center" vertical="center" shrinkToFit="1"/>
    </xf>
    <xf numFmtId="0" fontId="32" fillId="4" borderId="110" xfId="4" applyFont="1" applyFill="1" applyBorder="1" applyAlignment="1">
      <alignment horizontal="center" vertical="center" shrinkToFit="1"/>
    </xf>
    <xf numFmtId="0" fontId="32" fillId="0" borderId="113" xfId="3" applyFont="1" applyBorder="1" applyAlignment="1">
      <alignment horizontal="center" vertical="center" shrinkToFit="1"/>
    </xf>
    <xf numFmtId="0" fontId="32" fillId="0" borderId="13" xfId="3" applyFont="1" applyBorder="1" applyAlignment="1">
      <alignment horizontal="center" vertical="center" shrinkToFit="1"/>
    </xf>
    <xf numFmtId="0" fontId="32" fillId="4" borderId="116" xfId="4" applyFont="1" applyFill="1" applyBorder="1" applyAlignment="1">
      <alignment horizontal="center" vertical="center" shrinkToFit="1"/>
    </xf>
    <xf numFmtId="0" fontId="32" fillId="4" borderId="4" xfId="4" applyFont="1" applyFill="1" applyBorder="1" applyAlignment="1">
      <alignment horizontal="center" vertical="center" shrinkToFit="1"/>
    </xf>
    <xf numFmtId="0" fontId="32" fillId="4" borderId="9" xfId="4" applyFont="1" applyFill="1" applyBorder="1" applyAlignment="1">
      <alignment horizontal="center" vertical="center" shrinkToFit="1"/>
    </xf>
    <xf numFmtId="0" fontId="32" fillId="0" borderId="122" xfId="3" applyFont="1" applyBorder="1" applyAlignment="1">
      <alignment horizontal="center" vertical="center" shrinkToFit="1"/>
    </xf>
    <xf numFmtId="0" fontId="32" fillId="0" borderId="97" xfId="3" applyFont="1" applyBorder="1" applyAlignment="1">
      <alignment horizontal="center" vertical="center" shrinkToFit="1"/>
    </xf>
    <xf numFmtId="0" fontId="32" fillId="4" borderId="67" xfId="4" applyFont="1" applyFill="1" applyBorder="1" applyAlignment="1">
      <alignment horizontal="center" vertical="center" shrinkToFit="1"/>
    </xf>
    <xf numFmtId="0" fontId="7" fillId="3" borderId="130" xfId="0" applyFont="1" applyFill="1" applyBorder="1" applyAlignment="1">
      <alignment horizontal="center" vertical="center" shrinkToFit="1"/>
    </xf>
    <xf numFmtId="0" fontId="0" fillId="0" borderId="3" xfId="0" applyBorder="1" applyAlignment="1">
      <alignment horizontal="left" vertical="center" shrinkToFit="1"/>
    </xf>
    <xf numFmtId="0" fontId="0" fillId="2" borderId="3" xfId="0" applyFill="1" applyBorder="1" applyAlignment="1">
      <alignment horizontal="right" vertical="center" shrinkToFit="1"/>
    </xf>
    <xf numFmtId="0" fontId="0" fillId="0" borderId="3" xfId="0" applyBorder="1" applyAlignment="1">
      <alignment horizontal="right" vertical="center" shrinkToFit="1"/>
    </xf>
    <xf numFmtId="0" fontId="0" fillId="0" borderId="55" xfId="0" applyBorder="1" applyAlignment="1">
      <alignment vertical="center" shrinkToFit="1"/>
    </xf>
    <xf numFmtId="0" fontId="0" fillId="0" borderId="130" xfId="0" applyBorder="1" applyAlignment="1">
      <alignment vertical="center" shrinkToFit="1"/>
    </xf>
    <xf numFmtId="0" fontId="0" fillId="0" borderId="3" xfId="0" applyBorder="1"/>
    <xf numFmtId="0" fontId="0" fillId="0" borderId="55" xfId="0" applyBorder="1"/>
    <xf numFmtId="0" fontId="8" fillId="0" borderId="103" xfId="0" applyFont="1" applyBorder="1"/>
    <xf numFmtId="0" fontId="8" fillId="0" borderId="131" xfId="0" applyFont="1" applyBorder="1"/>
    <xf numFmtId="0" fontId="0" fillId="0" borderId="102" xfId="0" applyBorder="1"/>
    <xf numFmtId="0" fontId="0" fillId="0" borderId="0" xfId="0" applyAlignment="1" applyProtection="1">
      <alignment horizontal="center" vertical="center"/>
      <protection locked="0"/>
    </xf>
    <xf numFmtId="0" fontId="0" fillId="0" borderId="0" xfId="0" applyAlignment="1">
      <alignment horizontal="center" vertical="center" shrinkToFit="1"/>
    </xf>
    <xf numFmtId="0" fontId="0" fillId="0" borderId="0" xfId="0" applyAlignment="1" applyProtection="1">
      <alignment horizontal="left" vertical="center" indent="1"/>
      <protection locked="0"/>
    </xf>
    <xf numFmtId="0" fontId="18" fillId="0" borderId="0" xfId="0" applyFont="1" applyAlignment="1" applyProtection="1">
      <alignment horizontal="center"/>
      <protection locked="0"/>
    </xf>
    <xf numFmtId="0" fontId="0" fillId="0" borderId="0" xfId="0" applyAlignment="1" applyProtection="1">
      <alignment horizontal="center" vertical="center" shrinkToFit="1"/>
      <protection locked="0"/>
    </xf>
    <xf numFmtId="180" fontId="0" fillId="0" borderId="0" xfId="0" applyNumberFormat="1" applyAlignment="1" applyProtection="1">
      <alignment horizontal="center" vertical="center" shrinkToFit="1"/>
      <protection locked="0"/>
    </xf>
    <xf numFmtId="0" fontId="8" fillId="0" borderId="6" xfId="0" applyFont="1" applyBorder="1" applyAlignment="1">
      <alignment horizontal="left" vertical="center" wrapText="1" indent="1" shrinkToFit="1"/>
    </xf>
    <xf numFmtId="49" fontId="7" fillId="2" borderId="6" xfId="0" applyNumberFormat="1" applyFont="1" applyFill="1" applyBorder="1" applyAlignment="1">
      <alignment horizontal="center" vertical="center" shrinkToFit="1"/>
    </xf>
    <xf numFmtId="0" fontId="0" fillId="0" borderId="6" xfId="0" applyBorder="1" applyAlignment="1">
      <alignment vertical="center" shrinkToFit="1"/>
    </xf>
    <xf numFmtId="0" fontId="12" fillId="0" borderId="0" xfId="0" applyFont="1" applyAlignment="1">
      <alignment vertical="center" shrinkToFit="1"/>
    </xf>
    <xf numFmtId="0" fontId="0" fillId="0" borderId="4" xfId="0" applyBorder="1" applyAlignment="1">
      <alignment horizontal="left" vertical="center" indent="1" shrinkToFit="1"/>
    </xf>
    <xf numFmtId="49" fontId="12" fillId="0" borderId="96" xfId="0" applyNumberFormat="1" applyFont="1" applyBorder="1" applyAlignment="1">
      <alignment horizontal="center" vertical="center" shrinkToFit="1"/>
    </xf>
    <xf numFmtId="0" fontId="12" fillId="0" borderId="37" xfId="0" applyFont="1" applyBorder="1" applyAlignment="1">
      <alignment vertical="center" shrinkToFit="1"/>
    </xf>
    <xf numFmtId="0" fontId="0" fillId="0" borderId="96" xfId="0" applyBorder="1" applyAlignment="1">
      <alignment vertical="center" shrinkToFit="1"/>
    </xf>
    <xf numFmtId="49" fontId="16" fillId="0" borderId="13" xfId="0" applyNumberFormat="1" applyFont="1" applyBorder="1" applyAlignment="1">
      <alignment horizontal="center" vertical="center"/>
    </xf>
    <xf numFmtId="179" fontId="7" fillId="0" borderId="27" xfId="1" applyNumberFormat="1" applyFont="1" applyFill="1" applyBorder="1" applyAlignment="1" applyProtection="1">
      <alignment horizontal="right" vertical="center" shrinkToFit="1"/>
    </xf>
    <xf numFmtId="3" fontId="24" fillId="0" borderId="36" xfId="1" applyNumberFormat="1" applyFont="1" applyFill="1" applyBorder="1" applyAlignment="1" applyProtection="1">
      <alignment horizontal="right" vertical="center" shrinkToFit="1"/>
    </xf>
    <xf numFmtId="41" fontId="15" fillId="0" borderId="36" xfId="1" applyNumberFormat="1" applyFont="1" applyFill="1" applyBorder="1" applyAlignment="1" applyProtection="1">
      <alignment horizontal="center" vertical="center" shrinkToFit="1"/>
      <protection locked="0"/>
    </xf>
    <xf numFmtId="49" fontId="16" fillId="0" borderId="30" xfId="0" applyNumberFormat="1" applyFont="1" applyBorder="1" applyAlignment="1">
      <alignment horizontal="center" vertical="center"/>
    </xf>
    <xf numFmtId="0" fontId="16" fillId="2" borderId="61" xfId="0" applyFont="1" applyFill="1" applyBorder="1" applyAlignment="1" applyProtection="1">
      <alignment horizontal="center" vertical="center"/>
      <protection locked="0"/>
    </xf>
    <xf numFmtId="3" fontId="24" fillId="0" borderId="30" xfId="1" applyNumberFormat="1" applyFont="1" applyFill="1" applyBorder="1" applyAlignment="1" applyProtection="1">
      <alignment horizontal="right" vertical="center" shrinkToFit="1"/>
    </xf>
    <xf numFmtId="41" fontId="11" fillId="0" borderId="31" xfId="1" applyNumberFormat="1" applyFont="1" applyFill="1" applyBorder="1" applyAlignment="1" applyProtection="1">
      <alignment horizontal="center" vertical="center" shrinkToFit="1"/>
    </xf>
    <xf numFmtId="0" fontId="15" fillId="0" borderId="31" xfId="1" applyNumberFormat="1" applyFont="1" applyFill="1" applyBorder="1" applyAlignment="1" applyProtection="1">
      <alignment horizontal="right" vertical="center" shrinkToFit="1"/>
      <protection locked="0"/>
    </xf>
    <xf numFmtId="179" fontId="7" fillId="0" borderId="32" xfId="1" applyNumberFormat="1" applyFont="1" applyFill="1" applyBorder="1" applyAlignment="1" applyProtection="1">
      <alignment horizontal="right" vertical="center" shrinkToFit="1"/>
    </xf>
    <xf numFmtId="41" fontId="15" fillId="0" borderId="31" xfId="1" applyNumberFormat="1" applyFont="1" applyFill="1" applyBorder="1" applyAlignment="1" applyProtection="1">
      <alignment horizontal="center" vertical="center" shrinkToFit="1"/>
      <protection locked="0"/>
    </xf>
    <xf numFmtId="3" fontId="15" fillId="2" borderId="61" xfId="0" applyNumberFormat="1" applyFont="1" applyFill="1" applyBorder="1" applyAlignment="1">
      <alignment horizontal="center" vertical="center" shrinkToFit="1"/>
    </xf>
    <xf numFmtId="49" fontId="16" fillId="0" borderId="33" xfId="0" applyNumberFormat="1" applyFont="1" applyBorder="1" applyAlignment="1">
      <alignment horizontal="center" vertical="center"/>
    </xf>
    <xf numFmtId="0" fontId="16" fillId="2" borderId="38" xfId="0" applyFont="1" applyFill="1" applyBorder="1" applyAlignment="1" applyProtection="1">
      <alignment horizontal="center" vertical="center"/>
      <protection locked="0"/>
    </xf>
    <xf numFmtId="41" fontId="24" fillId="0" borderId="34" xfId="1" applyNumberFormat="1" applyFont="1" applyFill="1" applyBorder="1" applyAlignment="1" applyProtection="1">
      <alignment vertical="center" shrinkToFit="1"/>
    </xf>
    <xf numFmtId="41" fontId="11" fillId="0" borderId="34" xfId="1" applyNumberFormat="1" applyFont="1" applyFill="1" applyBorder="1" applyAlignment="1" applyProtection="1">
      <alignment vertical="center" shrinkToFit="1"/>
    </xf>
    <xf numFmtId="41" fontId="15" fillId="0" borderId="34" xfId="1" applyNumberFormat="1" applyFont="1" applyFill="1" applyBorder="1" applyAlignment="1" applyProtection="1">
      <alignment vertical="center" shrinkToFit="1"/>
    </xf>
    <xf numFmtId="41" fontId="15" fillId="0" borderId="35" xfId="1" applyNumberFormat="1" applyFont="1" applyFill="1" applyBorder="1" applyAlignment="1" applyProtection="1">
      <alignment vertical="center" shrinkToFit="1"/>
    </xf>
    <xf numFmtId="3" fontId="15" fillId="2" borderId="38" xfId="0" applyNumberFormat="1" applyFont="1" applyFill="1" applyBorder="1" applyAlignment="1">
      <alignment horizontal="center" vertical="center" shrinkToFit="1"/>
    </xf>
    <xf numFmtId="0" fontId="7" fillId="0" borderId="32" xfId="1" applyNumberFormat="1" applyFont="1" applyFill="1" applyBorder="1" applyAlignment="1" applyProtection="1">
      <alignment horizontal="right" vertical="center" shrinkToFit="1"/>
    </xf>
    <xf numFmtId="41" fontId="24" fillId="0" borderId="31" xfId="1" applyNumberFormat="1" applyFont="1" applyFill="1" applyBorder="1" applyAlignment="1" applyProtection="1">
      <alignment vertical="center" shrinkToFit="1"/>
    </xf>
    <xf numFmtId="41" fontId="11" fillId="0" borderId="31" xfId="1" applyNumberFormat="1" applyFont="1" applyFill="1" applyBorder="1" applyAlignment="1" applyProtection="1">
      <alignment vertical="center" shrinkToFit="1"/>
    </xf>
    <xf numFmtId="41" fontId="15" fillId="0" borderId="31" xfId="1" applyNumberFormat="1" applyFont="1" applyFill="1" applyBorder="1" applyAlignment="1" applyProtection="1">
      <alignment vertical="center" shrinkToFit="1"/>
    </xf>
    <xf numFmtId="41" fontId="15" fillId="0" borderId="32" xfId="1" applyNumberFormat="1" applyFont="1" applyFill="1" applyBorder="1" applyAlignment="1" applyProtection="1">
      <alignment vertical="center" shrinkToFit="1"/>
    </xf>
    <xf numFmtId="3" fontId="15" fillId="2" borderId="4" xfId="0" applyNumberFormat="1" applyFont="1" applyFill="1" applyBorder="1" applyAlignment="1">
      <alignment horizontal="center" vertical="center" shrinkToFit="1"/>
    </xf>
    <xf numFmtId="3" fontId="15" fillId="0" borderId="61" xfId="0" applyNumberFormat="1" applyFont="1" applyBorder="1" applyAlignment="1">
      <alignment horizontal="center" vertical="center" shrinkToFit="1"/>
    </xf>
    <xf numFmtId="0" fontId="12" fillId="0" borderId="42" xfId="0" applyFont="1" applyBorder="1" applyAlignment="1">
      <alignment horizontal="left" vertical="center" shrinkToFit="1"/>
    </xf>
    <xf numFmtId="49" fontId="20" fillId="0" borderId="0" xfId="0" applyNumberFormat="1" applyFont="1"/>
    <xf numFmtId="177" fontId="7" fillId="0" borderId="4" xfId="0" applyNumberFormat="1" applyFont="1" applyBorder="1" applyAlignment="1">
      <alignment horizontal="center"/>
    </xf>
    <xf numFmtId="0" fontId="25" fillId="0" borderId="0" xfId="0" applyFont="1" applyAlignment="1">
      <alignment horizontal="center" vertical="center"/>
    </xf>
    <xf numFmtId="0" fontId="8" fillId="0" borderId="0" xfId="0" applyFont="1" applyAlignment="1">
      <alignment horizontal="center" vertical="center"/>
    </xf>
    <xf numFmtId="0" fontId="7" fillId="3" borderId="55" xfId="0" applyFont="1" applyFill="1" applyBorder="1" applyAlignment="1">
      <alignment horizontal="center" vertical="center" shrinkToFit="1"/>
    </xf>
    <xf numFmtId="0" fontId="7" fillId="3" borderId="50" xfId="0" applyFont="1" applyFill="1" applyBorder="1" applyAlignment="1">
      <alignment horizontal="center" vertical="center" shrinkToFit="1"/>
    </xf>
    <xf numFmtId="0" fontId="7" fillId="3" borderId="56" xfId="0" applyFont="1" applyFill="1" applyBorder="1" applyAlignment="1">
      <alignment horizontal="center" vertical="center" shrinkToFit="1"/>
    </xf>
    <xf numFmtId="0" fontId="0" fillId="0" borderId="4" xfId="0" applyBorder="1" applyAlignment="1">
      <alignment horizontal="center" vertical="center" textRotation="255" shrinkToFit="1"/>
    </xf>
    <xf numFmtId="0" fontId="0" fillId="0" borderId="67" xfId="0" applyBorder="1" applyAlignment="1">
      <alignment horizontal="center" vertical="center" textRotation="255" shrinkToFit="1"/>
    </xf>
    <xf numFmtId="0" fontId="0" fillId="2" borderId="62" xfId="0" applyFill="1" applyBorder="1" applyAlignment="1">
      <alignment vertical="center" shrinkToFit="1"/>
    </xf>
    <xf numFmtId="0" fontId="0" fillId="2" borderId="63" xfId="0" applyFill="1" applyBorder="1" applyAlignment="1">
      <alignment vertical="center" shrinkToFit="1"/>
    </xf>
    <xf numFmtId="0" fontId="0" fillId="2" borderId="64" xfId="0" applyFill="1" applyBorder="1" applyAlignment="1">
      <alignment vertical="center" shrinkToFit="1"/>
    </xf>
    <xf numFmtId="0" fontId="0" fillId="2" borderId="44" xfId="0" applyFill="1" applyBorder="1" applyAlignment="1">
      <alignment vertical="center" shrinkToFit="1"/>
    </xf>
    <xf numFmtId="0" fontId="0" fillId="2" borderId="45" xfId="0" applyFill="1" applyBorder="1" applyAlignment="1">
      <alignment vertical="center" shrinkToFit="1"/>
    </xf>
    <xf numFmtId="0" fontId="0" fillId="2" borderId="46" xfId="0" applyFill="1" applyBorder="1" applyAlignment="1">
      <alignment vertical="center" shrinkToFit="1"/>
    </xf>
    <xf numFmtId="0" fontId="0" fillId="0" borderId="28" xfId="0" applyBorder="1" applyAlignment="1">
      <alignment horizontal="left" vertical="center" shrinkToFit="1"/>
    </xf>
    <xf numFmtId="0" fontId="7" fillId="2" borderId="104" xfId="0" applyFont="1" applyFill="1" applyBorder="1" applyAlignment="1">
      <alignment horizontal="center" vertical="center" shrinkToFit="1"/>
    </xf>
    <xf numFmtId="0" fontId="7" fillId="2" borderId="105" xfId="0" applyFont="1" applyFill="1" applyBorder="1" applyAlignment="1">
      <alignment horizontal="center" vertical="center" shrinkToFit="1"/>
    </xf>
    <xf numFmtId="0" fontId="7" fillId="2" borderId="106" xfId="0" applyFont="1" applyFill="1" applyBorder="1" applyAlignment="1">
      <alignment horizontal="center" vertical="center" shrinkToFit="1"/>
    </xf>
    <xf numFmtId="0" fontId="0" fillId="0" borderId="107" xfId="0" applyBorder="1" applyAlignment="1">
      <alignment horizontal="center" vertical="center" shrinkToFit="1"/>
    </xf>
    <xf numFmtId="0" fontId="0" fillId="0" borderId="105" xfId="0" applyBorder="1" applyAlignment="1">
      <alignment horizontal="center" vertical="center" shrinkToFit="1"/>
    </xf>
    <xf numFmtId="0" fontId="0" fillId="0" borderId="106" xfId="0" applyBorder="1" applyAlignment="1">
      <alignment horizontal="center" vertical="center" shrinkToFit="1"/>
    </xf>
    <xf numFmtId="56" fontId="0" fillId="0" borderId="48" xfId="0" applyNumberFormat="1" applyBorder="1" applyAlignment="1">
      <alignment horizontal="center" vertical="center" textRotation="255" shrinkToFit="1"/>
    </xf>
    <xf numFmtId="56" fontId="0" fillId="0" borderId="4" xfId="0" applyNumberFormat="1" applyBorder="1" applyAlignment="1">
      <alignment horizontal="center" vertical="center" textRotation="255" shrinkToFit="1"/>
    </xf>
    <xf numFmtId="56" fontId="0" fillId="0" borderId="67" xfId="0" applyNumberFormat="1" applyBorder="1" applyAlignment="1">
      <alignment horizontal="center" vertical="center" textRotation="255" shrinkToFit="1"/>
    </xf>
    <xf numFmtId="56" fontId="0" fillId="0" borderId="48" xfId="0" applyNumberFormat="1" applyBorder="1" applyAlignment="1">
      <alignment horizontal="center" vertical="center" textRotation="255"/>
    </xf>
    <xf numFmtId="56" fontId="0" fillId="0" borderId="4" xfId="0" applyNumberFormat="1" applyBorder="1" applyAlignment="1">
      <alignment horizontal="center" vertical="center" textRotation="255"/>
    </xf>
    <xf numFmtId="56" fontId="0" fillId="0" borderId="9" xfId="0" applyNumberFormat="1" applyBorder="1" applyAlignment="1">
      <alignment horizontal="center" vertical="center" textRotation="255"/>
    </xf>
    <xf numFmtId="0" fontId="12" fillId="0" borderId="16" xfId="0" applyFont="1" applyBorder="1" applyAlignment="1" applyProtection="1">
      <alignment horizontal="left"/>
      <protection locked="0"/>
    </xf>
    <xf numFmtId="0" fontId="0" fillId="0" borderId="3" xfId="0" applyBorder="1" applyAlignment="1">
      <alignment horizontal="left" vertical="center"/>
    </xf>
    <xf numFmtId="0" fontId="0" fillId="0" borderId="8" xfId="0" applyBorder="1" applyAlignment="1">
      <alignment horizontal="left" vertical="center"/>
    </xf>
    <xf numFmtId="0" fontId="0" fillId="0" borderId="15" xfId="0" applyBorder="1" applyProtection="1">
      <protection locked="0"/>
    </xf>
    <xf numFmtId="0" fontId="0" fillId="0" borderId="16" xfId="0" applyBorder="1" applyProtection="1">
      <protection locked="0"/>
    </xf>
    <xf numFmtId="0" fontId="7" fillId="0" borderId="0" xfId="0" applyFont="1" applyAlignment="1">
      <alignment horizontal="justify"/>
    </xf>
    <xf numFmtId="0" fontId="7" fillId="0" borderId="0" xfId="0" applyFont="1"/>
    <xf numFmtId="0" fontId="7" fillId="0" borderId="0" xfId="0" applyFont="1" applyAlignment="1">
      <alignment horizontal="right"/>
    </xf>
    <xf numFmtId="0" fontId="16" fillId="0" borderId="0" xfId="0" applyFont="1" applyProtection="1">
      <protection locked="0"/>
    </xf>
    <xf numFmtId="0" fontId="0" fillId="0" borderId="3" xfId="0" applyBorder="1" applyAlignment="1">
      <alignment horizontal="center"/>
    </xf>
    <xf numFmtId="0" fontId="0" fillId="0" borderId="14" xfId="0" applyBorder="1" applyAlignment="1">
      <alignment horizontal="center"/>
    </xf>
    <xf numFmtId="0" fontId="8" fillId="0" borderId="0" xfId="0" applyFont="1" applyAlignment="1">
      <alignment horizontal="center"/>
    </xf>
    <xf numFmtId="0" fontId="20" fillId="0" borderId="0" xfId="0" applyFont="1" applyAlignment="1">
      <alignment horizontal="center"/>
    </xf>
    <xf numFmtId="0" fontId="0" fillId="0" borderId="8" xfId="0" applyBorder="1" applyAlignment="1">
      <alignment horizontal="center"/>
    </xf>
    <xf numFmtId="0" fontId="7" fillId="0" borderId="4" xfId="0" applyFont="1" applyBorder="1" applyAlignment="1">
      <alignment horizontal="center" vertical="center" textRotation="255"/>
    </xf>
    <xf numFmtId="0" fontId="7" fillId="0" borderId="67" xfId="0" applyFont="1" applyBorder="1" applyAlignment="1">
      <alignment horizontal="center" vertical="center" textRotation="255"/>
    </xf>
    <xf numFmtId="5" fontId="19" fillId="0" borderId="76" xfId="0" applyNumberFormat="1" applyFont="1" applyBorder="1" applyAlignment="1">
      <alignment horizontal="center" vertical="center"/>
    </xf>
    <xf numFmtId="5" fontId="19" fillId="0" borderId="77" xfId="0" applyNumberFormat="1" applyFont="1" applyBorder="1" applyAlignment="1">
      <alignment horizontal="center" vertical="center"/>
    </xf>
    <xf numFmtId="56" fontId="7" fillId="0" borderId="48" xfId="0" applyNumberFormat="1" applyFont="1" applyBorder="1" applyAlignment="1">
      <alignment horizontal="center" vertical="center" textRotation="255"/>
    </xf>
    <xf numFmtId="56" fontId="7" fillId="0" borderId="4" xfId="0" applyNumberFormat="1" applyFont="1" applyBorder="1" applyAlignment="1">
      <alignment horizontal="center" vertical="center" textRotation="255"/>
    </xf>
    <xf numFmtId="0" fontId="16" fillId="0" borderId="72" xfId="0" applyFont="1" applyBorder="1" applyAlignment="1">
      <alignment horizontal="right" vertical="center" shrinkToFit="1"/>
    </xf>
    <xf numFmtId="0" fontId="16" fillId="0" borderId="74" xfId="0" applyFont="1" applyBorder="1" applyAlignment="1">
      <alignment horizontal="right" vertical="center" shrinkToFit="1"/>
    </xf>
    <xf numFmtId="0" fontId="24" fillId="0" borderId="73" xfId="0" applyFont="1" applyBorder="1" applyAlignment="1" applyProtection="1">
      <alignment horizontal="center" vertical="center" shrinkToFit="1"/>
      <protection locked="0"/>
    </xf>
    <xf numFmtId="0" fontId="24" fillId="0" borderId="75" xfId="0" applyFont="1" applyBorder="1" applyAlignment="1" applyProtection="1">
      <alignment horizontal="center" vertical="center" shrinkToFit="1"/>
      <protection locked="0"/>
    </xf>
    <xf numFmtId="56" fontId="7" fillId="0" borderId="9" xfId="0" applyNumberFormat="1" applyFont="1" applyBorder="1" applyAlignment="1">
      <alignment horizontal="center" vertical="center" textRotation="255"/>
    </xf>
    <xf numFmtId="56" fontId="7" fillId="0" borderId="67" xfId="0" applyNumberFormat="1" applyFont="1" applyBorder="1" applyAlignment="1">
      <alignment horizontal="center" vertical="center" textRotation="255"/>
    </xf>
    <xf numFmtId="0" fontId="12" fillId="0" borderId="28" xfId="0" applyFont="1" applyBorder="1" applyAlignment="1">
      <alignment horizontal="left" vertical="center" wrapText="1"/>
    </xf>
    <xf numFmtId="0" fontId="12" fillId="0" borderId="78" xfId="0" applyFont="1" applyBorder="1" applyAlignment="1">
      <alignment horizontal="left" vertical="center" wrapText="1"/>
    </xf>
    <xf numFmtId="0" fontId="12" fillId="0" borderId="0" xfId="0" applyFont="1" applyAlignment="1">
      <alignment horizontal="left" vertical="top" wrapText="1"/>
    </xf>
    <xf numFmtId="0" fontId="12" fillId="0" borderId="79" xfId="0" applyFont="1" applyBorder="1" applyAlignment="1">
      <alignment horizontal="left" vertical="top" wrapText="1"/>
    </xf>
    <xf numFmtId="6" fontId="16" fillId="0" borderId="55" xfId="1" applyFont="1" applyFill="1" applyBorder="1" applyAlignment="1">
      <alignment horizontal="center" vertical="center" shrinkToFit="1"/>
    </xf>
    <xf numFmtId="6" fontId="16" fillId="0" borderId="50" xfId="1" applyFont="1" applyFill="1" applyBorder="1" applyAlignment="1">
      <alignment horizontal="center" vertical="center" shrinkToFit="1"/>
    </xf>
    <xf numFmtId="6" fontId="16" fillId="0" borderId="56" xfId="1" applyFont="1" applyFill="1" applyBorder="1" applyAlignment="1">
      <alignment horizontal="center" vertical="center" shrinkToFit="1"/>
    </xf>
    <xf numFmtId="0" fontId="27" fillId="0" borderId="0" xfId="0" applyFont="1" applyAlignment="1">
      <alignment horizontal="center"/>
    </xf>
    <xf numFmtId="0" fontId="7" fillId="0" borderId="56" xfId="0" applyFont="1" applyBorder="1" applyAlignment="1">
      <alignment horizontal="right" vertical="center"/>
    </xf>
    <xf numFmtId="0" fontId="7" fillId="0" borderId="10" xfId="0" applyFont="1" applyBorder="1" applyAlignment="1">
      <alignment horizontal="right" vertical="center"/>
    </xf>
    <xf numFmtId="0" fontId="6" fillId="0" borderId="0" xfId="0" applyFont="1" applyAlignment="1">
      <alignment horizontal="center"/>
    </xf>
    <xf numFmtId="0" fontId="20" fillId="0" borderId="36" xfId="0" applyFont="1" applyBorder="1" applyAlignment="1">
      <alignment horizontal="center" vertical="center"/>
    </xf>
    <xf numFmtId="0" fontId="12" fillId="0" borderId="72" xfId="0" applyFont="1" applyBorder="1" applyAlignment="1">
      <alignment horizontal="center" vertical="center"/>
    </xf>
    <xf numFmtId="0" fontId="12" fillId="0" borderId="73" xfId="0" applyFont="1" applyBorder="1" applyAlignment="1">
      <alignment horizontal="center" vertical="center"/>
    </xf>
    <xf numFmtId="0" fontId="12" fillId="0" borderId="74" xfId="0" applyFont="1" applyBorder="1" applyAlignment="1">
      <alignment horizontal="center" vertical="center"/>
    </xf>
    <xf numFmtId="0" fontId="12" fillId="0" borderId="75" xfId="0" applyFont="1" applyBorder="1" applyAlignment="1">
      <alignment horizontal="center" vertical="center"/>
    </xf>
    <xf numFmtId="3" fontId="15" fillId="0" borderId="73" xfId="0" applyNumberFormat="1" applyFont="1" applyBorder="1" applyAlignment="1">
      <alignment horizontal="center" vertical="center"/>
    </xf>
    <xf numFmtId="3" fontId="15" fillId="0" borderId="76" xfId="0" applyNumberFormat="1" applyFont="1" applyBorder="1" applyAlignment="1">
      <alignment horizontal="center" vertical="center"/>
    </xf>
    <xf numFmtId="3" fontId="15" fillId="0" borderId="75" xfId="0" applyNumberFormat="1" applyFont="1" applyBorder="1" applyAlignment="1">
      <alignment horizontal="center" vertical="center"/>
    </xf>
    <xf numFmtId="3" fontId="15" fillId="0" borderId="77" xfId="0" applyNumberFormat="1" applyFont="1" applyBorder="1" applyAlignment="1">
      <alignment horizontal="center" vertical="center"/>
    </xf>
    <xf numFmtId="0" fontId="24" fillId="0" borderId="0" xfId="0" applyFont="1" applyAlignment="1">
      <alignment horizontal="center" vertical="center"/>
    </xf>
    <xf numFmtId="0" fontId="24" fillId="0" borderId="36" xfId="0" applyFont="1" applyBorder="1" applyAlignment="1">
      <alignment horizontal="center" vertical="center"/>
    </xf>
    <xf numFmtId="0" fontId="6" fillId="0" borderId="0" xfId="0" applyFont="1" applyAlignment="1">
      <alignment horizontal="distributed" vertical="center"/>
    </xf>
    <xf numFmtId="0" fontId="20" fillId="0" borderId="0" xfId="0" applyFont="1" applyAlignment="1">
      <alignment horizontal="distributed" vertical="top"/>
    </xf>
    <xf numFmtId="0" fontId="24" fillId="0" borderId="0" xfId="0" applyFont="1" applyAlignment="1">
      <alignment horizontal="left" vertical="center" indent="2"/>
    </xf>
    <xf numFmtId="0" fontId="24" fillId="0" borderId="36" xfId="0" applyFont="1" applyBorder="1" applyAlignment="1">
      <alignment horizontal="left" vertical="center" indent="2"/>
    </xf>
    <xf numFmtId="0" fontId="20" fillId="0" borderId="0" xfId="0" applyFont="1" applyAlignment="1" applyProtection="1">
      <alignment horizontal="right" vertical="top"/>
      <protection locked="0"/>
    </xf>
    <xf numFmtId="0" fontId="0" fillId="0" borderId="16" xfId="0" applyBorder="1" applyAlignment="1">
      <alignment horizontal="left"/>
    </xf>
    <xf numFmtId="0" fontId="0" fillId="0" borderId="85" xfId="0" applyBorder="1" applyAlignment="1" applyProtection="1">
      <alignment horizontal="center" vertical="center"/>
      <protection locked="0"/>
    </xf>
    <xf numFmtId="0" fontId="0" fillId="0" borderId="86" xfId="0" applyBorder="1" applyAlignment="1" applyProtection="1">
      <alignment horizontal="center" vertical="center"/>
      <protection locked="0"/>
    </xf>
    <xf numFmtId="0" fontId="0" fillId="0" borderId="0" xfId="0" applyAlignment="1">
      <alignment vertical="center" wrapText="1"/>
    </xf>
    <xf numFmtId="0" fontId="0" fillId="0" borderId="0" xfId="0" applyAlignment="1">
      <alignment horizontal="right"/>
    </xf>
    <xf numFmtId="0" fontId="0" fillId="0" borderId="15" xfId="0" applyBorder="1"/>
    <xf numFmtId="0" fontId="0" fillId="0" borderId="16" xfId="0" applyBorder="1"/>
    <xf numFmtId="180" fontId="16" fillId="0" borderId="88" xfId="0" applyNumberFormat="1" applyFont="1" applyBorder="1" applyAlignment="1" applyProtection="1">
      <alignment horizontal="center" vertical="center"/>
      <protection locked="0"/>
    </xf>
    <xf numFmtId="180" fontId="16" fillId="0" borderId="20" xfId="0" applyNumberFormat="1" applyFont="1" applyBorder="1" applyAlignment="1" applyProtection="1">
      <alignment horizontal="center" vertical="center"/>
      <protection locked="0"/>
    </xf>
    <xf numFmtId="181" fontId="15" fillId="0" borderId="82" xfId="0" applyNumberFormat="1" applyFont="1" applyBorder="1" applyAlignment="1" applyProtection="1">
      <alignment horizontal="center" vertical="center"/>
      <protection locked="0"/>
    </xf>
    <xf numFmtId="181" fontId="15" fillId="0" borderId="83" xfId="0" applyNumberFormat="1" applyFont="1" applyBorder="1" applyAlignment="1" applyProtection="1">
      <alignment horizontal="center" vertical="center"/>
      <protection locked="0"/>
    </xf>
    <xf numFmtId="0" fontId="0" fillId="0" borderId="7"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180" fontId="16" fillId="0" borderId="82" xfId="0" applyNumberFormat="1" applyFont="1" applyBorder="1" applyAlignment="1" applyProtection="1">
      <alignment horizontal="center" vertical="center"/>
      <protection locked="0"/>
    </xf>
    <xf numFmtId="180" fontId="16" fillId="0" borderId="68" xfId="0" applyNumberFormat="1" applyFont="1" applyBorder="1" applyAlignment="1" applyProtection="1">
      <alignment horizontal="center" vertical="center"/>
      <protection locked="0"/>
    </xf>
    <xf numFmtId="180" fontId="16" fillId="0" borderId="87" xfId="0" applyNumberFormat="1" applyFont="1" applyBorder="1" applyAlignment="1" applyProtection="1">
      <alignment horizontal="center" vertical="center"/>
      <protection locked="0"/>
    </xf>
    <xf numFmtId="180" fontId="16" fillId="0" borderId="83" xfId="0" applyNumberFormat="1" applyFont="1" applyBorder="1" applyAlignment="1" applyProtection="1">
      <alignment horizontal="center" vertical="center"/>
      <protection locked="0"/>
    </xf>
    <xf numFmtId="0" fontId="0" fillId="0" borderId="80" xfId="0" applyBorder="1" applyAlignment="1">
      <alignment horizontal="center"/>
    </xf>
    <xf numFmtId="0" fontId="0" fillId="0" borderId="81" xfId="0" applyBorder="1" applyAlignment="1">
      <alignment horizontal="center"/>
    </xf>
    <xf numFmtId="0" fontId="4" fillId="0" borderId="82" xfId="0" applyFont="1" applyBorder="1" applyAlignment="1">
      <alignment horizontal="center" vertical="center"/>
    </xf>
    <xf numFmtId="0" fontId="4" fillId="0" borderId="83" xfId="0" applyFont="1" applyBorder="1" applyAlignment="1">
      <alignment horizontal="center" vertical="center"/>
    </xf>
    <xf numFmtId="0" fontId="0" fillId="0" borderId="84" xfId="0" applyBorder="1" applyAlignment="1">
      <alignment horizontal="center" vertical="center" wrapText="1"/>
    </xf>
    <xf numFmtId="0" fontId="0" fillId="0" borderId="25"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19" xfId="0" applyBorder="1" applyProtection="1">
      <protection locked="0"/>
    </xf>
    <xf numFmtId="0" fontId="0" fillId="0" borderId="82" xfId="0" applyBorder="1" applyAlignment="1" applyProtection="1">
      <alignment horizontal="center"/>
      <protection locked="0"/>
    </xf>
    <xf numFmtId="0" fontId="0" fillId="0" borderId="68" xfId="0" applyBorder="1" applyAlignment="1" applyProtection="1">
      <alignment horizontal="center"/>
      <protection locked="0"/>
    </xf>
    <xf numFmtId="0" fontId="0" fillId="0" borderId="70" xfId="0" applyBorder="1" applyAlignment="1" applyProtection="1">
      <alignment horizontal="center" vertical="center" shrinkToFit="1"/>
      <protection locked="0"/>
    </xf>
    <xf numFmtId="180" fontId="0" fillId="0" borderId="70" xfId="0" applyNumberFormat="1" applyBorder="1" applyAlignment="1" applyProtection="1">
      <alignment horizontal="center" vertical="center" shrinkToFit="1"/>
      <protection locked="0"/>
    </xf>
    <xf numFmtId="0" fontId="0" fillId="0" borderId="92"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4" xfId="0" applyBorder="1" applyAlignment="1">
      <alignment horizontal="center" vertical="center" shrinkToFit="1"/>
    </xf>
    <xf numFmtId="0" fontId="0" fillId="0" borderId="9" xfId="0" applyBorder="1" applyAlignment="1">
      <alignment horizontal="center" vertical="center" shrinkToFit="1"/>
    </xf>
    <xf numFmtId="0" fontId="0" fillId="0" borderId="69" xfId="0" applyBorder="1" applyAlignment="1" applyProtection="1">
      <alignment horizontal="center" vertical="center" shrinkToFit="1"/>
      <protection locked="0"/>
    </xf>
    <xf numFmtId="0" fontId="0" fillId="0" borderId="66" xfId="0" applyBorder="1" applyAlignment="1" applyProtection="1">
      <alignment horizontal="center" vertical="center" shrinkToFit="1"/>
      <protection locked="0"/>
    </xf>
    <xf numFmtId="0" fontId="0" fillId="0" borderId="91"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7" xfId="0" applyBorder="1" applyAlignment="1">
      <alignment horizontal="center" vertical="center" shrinkToFit="1"/>
    </xf>
    <xf numFmtId="0" fontId="11" fillId="0" borderId="13" xfId="0" applyFont="1" applyBorder="1" applyAlignment="1">
      <alignment horizontal="center" vertical="center" shrinkToFit="1"/>
    </xf>
    <xf numFmtId="0" fontId="11" fillId="0" borderId="27" xfId="0" applyFont="1" applyBorder="1" applyAlignment="1">
      <alignment horizontal="center" vertical="center" shrinkToFit="1"/>
    </xf>
    <xf numFmtId="0" fontId="0" fillId="0" borderId="93" xfId="0" applyBorder="1" applyAlignment="1">
      <alignment horizontal="center" vertical="center"/>
    </xf>
    <xf numFmtId="0" fontId="0" fillId="0" borderId="24" xfId="0" applyBorder="1" applyAlignment="1">
      <alignment horizontal="center" vertical="center"/>
    </xf>
    <xf numFmtId="0" fontId="4" fillId="0" borderId="2" xfId="0" applyFont="1" applyBorder="1" applyAlignment="1">
      <alignment horizontal="center" shrinkToFit="1"/>
    </xf>
    <xf numFmtId="0" fontId="4" fillId="0" borderId="29" xfId="0" applyFont="1" applyBorder="1" applyAlignment="1">
      <alignment horizontal="center" shrinkToFit="1"/>
    </xf>
    <xf numFmtId="14" fontId="0" fillId="0" borderId="66" xfId="0" applyNumberFormat="1" applyBorder="1" applyAlignment="1" applyProtection="1">
      <alignment horizontal="center" vertical="center" shrinkToFit="1"/>
      <protection locked="0"/>
    </xf>
    <xf numFmtId="0" fontId="20" fillId="0" borderId="0" xfId="0" applyFont="1" applyAlignment="1">
      <alignment horizontal="right"/>
    </xf>
    <xf numFmtId="0" fontId="0" fillId="0" borderId="82" xfId="0" applyBorder="1" applyAlignment="1">
      <alignment horizontal="center" vertical="center" wrapText="1"/>
    </xf>
    <xf numFmtId="0" fontId="0" fillId="0" borderId="83" xfId="0"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1" fillId="0" borderId="0" xfId="6">
      <alignment vertical="center"/>
    </xf>
    <xf numFmtId="0" fontId="38" fillId="0" borderId="0" xfId="6" applyFont="1" applyAlignment="1">
      <alignment horizontal="center"/>
    </xf>
    <xf numFmtId="0" fontId="1" fillId="0" borderId="36" xfId="6" applyBorder="1" applyAlignment="1"/>
    <xf numFmtId="0" fontId="1" fillId="0" borderId="36" xfId="6" applyBorder="1" applyAlignment="1">
      <alignment horizontal="center" vertical="center"/>
    </xf>
    <xf numFmtId="0" fontId="1" fillId="0" borderId="36" xfId="6" applyBorder="1" applyAlignment="1">
      <alignment horizontal="left" wrapText="1"/>
    </xf>
    <xf numFmtId="0" fontId="1" fillId="0" borderId="27" xfId="6" applyBorder="1" applyAlignment="1"/>
    <xf numFmtId="0" fontId="1" fillId="0" borderId="7" xfId="6" applyBorder="1" applyAlignment="1">
      <alignment horizontal="center" vertical="center"/>
    </xf>
    <xf numFmtId="0" fontId="1" fillId="0" borderId="8" xfId="6" applyBorder="1" applyAlignment="1"/>
    <xf numFmtId="0" fontId="1" fillId="0" borderId="8" xfId="6" applyBorder="1" applyAlignment="1">
      <alignment horizontal="center" vertical="center"/>
    </xf>
    <xf numFmtId="0" fontId="1" fillId="0" borderId="36" xfId="6" applyBorder="1">
      <alignment vertical="center"/>
    </xf>
    <xf numFmtId="0" fontId="1" fillId="0" borderId="8" xfId="6" applyBorder="1" applyAlignment="1">
      <alignment horizontal="center"/>
    </xf>
    <xf numFmtId="0" fontId="1" fillId="0" borderId="14" xfId="6" applyBorder="1" applyAlignment="1">
      <alignment horizontal="left"/>
    </xf>
    <xf numFmtId="0" fontId="1" fillId="5" borderId="129" xfId="6" applyFill="1" applyBorder="1" applyAlignment="1">
      <alignment horizontal="center" vertical="center"/>
    </xf>
    <xf numFmtId="0" fontId="1" fillId="5" borderId="126" xfId="6" applyFill="1" applyBorder="1" applyAlignment="1">
      <alignment horizontal="center" vertical="center"/>
    </xf>
    <xf numFmtId="0" fontId="36" fillId="5" borderId="128" xfId="6" applyFont="1" applyFill="1" applyBorder="1" applyAlignment="1">
      <alignment horizontal="center" vertical="center" wrapText="1" shrinkToFit="1"/>
    </xf>
    <xf numFmtId="0" fontId="1" fillId="5" borderId="127" xfId="6" applyFill="1" applyBorder="1" applyAlignment="1">
      <alignment horizontal="center" vertical="center"/>
    </xf>
    <xf numFmtId="0" fontId="1" fillId="5" borderId="126" xfId="6" applyFill="1" applyBorder="1" applyAlignment="1">
      <alignment horizontal="center" vertical="center" wrapText="1"/>
    </xf>
    <xf numFmtId="0" fontId="1" fillId="5" borderId="126" xfId="6" applyFill="1" applyBorder="1" applyAlignment="1">
      <alignment horizontal="center" vertical="center" shrinkToFit="1"/>
    </xf>
    <xf numFmtId="0" fontId="1" fillId="5" borderId="125" xfId="6" applyFill="1" applyBorder="1" applyAlignment="1">
      <alignment horizontal="center" vertical="center" shrinkToFit="1"/>
    </xf>
    <xf numFmtId="0" fontId="1" fillId="5" borderId="124" xfId="6" applyFill="1" applyBorder="1" applyAlignment="1">
      <alignment horizontal="center" vertical="center"/>
    </xf>
    <xf numFmtId="0" fontId="1" fillId="0" borderId="0" xfId="6" applyAlignment="1">
      <alignment horizontal="center" vertical="center"/>
    </xf>
    <xf numFmtId="0" fontId="1" fillId="0" borderId="121" xfId="6" applyBorder="1" applyAlignment="1">
      <alignment horizontal="center" vertical="center"/>
    </xf>
    <xf numFmtId="0" fontId="37" fillId="0" borderId="48" xfId="6" applyFont="1" applyBorder="1" applyAlignment="1">
      <alignment horizontal="left"/>
    </xf>
    <xf numFmtId="0" fontId="36" fillId="0" borderId="98" xfId="6" applyFont="1" applyBorder="1" applyAlignment="1">
      <alignment horizontal="center" vertical="center" wrapText="1" shrinkToFit="1"/>
    </xf>
    <xf numFmtId="0" fontId="37" fillId="0" borderId="120" xfId="6" applyFont="1" applyBorder="1" applyAlignment="1">
      <alignment horizontal="left"/>
    </xf>
    <xf numFmtId="0" fontId="1" fillId="0" borderId="48" xfId="6" applyBorder="1" applyAlignment="1">
      <alignment horizontal="center" vertical="center"/>
    </xf>
    <xf numFmtId="0" fontId="1" fillId="0" borderId="48" xfId="6" applyBorder="1" applyAlignment="1">
      <alignment horizontal="center" vertical="center"/>
    </xf>
    <xf numFmtId="0" fontId="1" fillId="0" borderId="48" xfId="6" applyBorder="1">
      <alignment vertical="center"/>
    </xf>
    <xf numFmtId="0" fontId="1" fillId="0" borderId="99" xfId="6" applyBorder="1" applyAlignment="1">
      <alignment horizontal="center" vertical="center" shrinkToFit="1"/>
    </xf>
    <xf numFmtId="0" fontId="1" fillId="0" borderId="119" xfId="6" applyBorder="1" applyAlignment="1">
      <alignment horizontal="center" vertical="center" shrinkToFit="1"/>
    </xf>
    <xf numFmtId="0" fontId="1" fillId="0" borderId="115" xfId="6" applyBorder="1" applyAlignment="1">
      <alignment horizontal="center" vertical="center"/>
    </xf>
    <xf numFmtId="0" fontId="33" fillId="0" borderId="118" xfId="6" applyFont="1" applyBorder="1" applyAlignment="1">
      <alignment vertical="top"/>
    </xf>
    <xf numFmtId="0" fontId="1" fillId="0" borderId="0" xfId="6">
      <alignment vertical="center"/>
    </xf>
    <xf numFmtId="0" fontId="1" fillId="0" borderId="117" xfId="6" applyBorder="1">
      <alignment vertical="center"/>
    </xf>
    <xf numFmtId="0" fontId="1" fillId="0" borderId="4" xfId="6" applyBorder="1" applyAlignment="1">
      <alignment horizontal="center" vertical="center"/>
    </xf>
    <xf numFmtId="0" fontId="33" fillId="0" borderId="6" xfId="6" applyFont="1" applyBorder="1" applyAlignment="1">
      <alignment horizontal="left" vertical="top" wrapText="1" shrinkToFit="1"/>
    </xf>
    <xf numFmtId="0" fontId="36" fillId="0" borderId="114" xfId="6" applyFont="1" applyBorder="1" applyAlignment="1">
      <alignment horizontal="center" vertical="center" wrapText="1"/>
    </xf>
    <xf numFmtId="0" fontId="1" fillId="0" borderId="39" xfId="6" applyBorder="1" applyAlignment="1">
      <alignment horizontal="center" vertical="center" shrinkToFit="1"/>
    </xf>
    <xf numFmtId="0" fontId="1" fillId="0" borderId="4" xfId="6" applyBorder="1" applyAlignment="1">
      <alignment horizontal="center" vertical="center"/>
    </xf>
    <xf numFmtId="0" fontId="1" fillId="0" borderId="4" xfId="6" applyBorder="1">
      <alignment vertical="center"/>
    </xf>
    <xf numFmtId="0" fontId="1" fillId="0" borderId="1" xfId="6" applyBorder="1" applyAlignment="1">
      <alignment horizontal="center" vertical="center" shrinkToFit="1"/>
    </xf>
    <xf numFmtId="0" fontId="36" fillId="0" borderId="132" xfId="6" applyFont="1" applyBorder="1" applyAlignment="1">
      <alignment horizontal="center" vertical="center" wrapText="1" shrinkToFit="1"/>
    </xf>
    <xf numFmtId="0" fontId="1" fillId="0" borderId="123" xfId="6" applyBorder="1" applyAlignment="1">
      <alignment horizontal="center" vertical="center"/>
    </xf>
    <xf numFmtId="0" fontId="33" fillId="0" borderId="67" xfId="6" applyFont="1" applyBorder="1" applyAlignment="1">
      <alignment horizontal="left" vertical="top" wrapText="1" shrinkToFit="1"/>
    </xf>
    <xf numFmtId="0" fontId="1" fillId="0" borderId="94" xfId="6" applyBorder="1">
      <alignment vertical="center"/>
    </xf>
    <xf numFmtId="0" fontId="1" fillId="0" borderId="106" xfId="6" applyBorder="1">
      <alignment vertical="center"/>
    </xf>
    <xf numFmtId="0" fontId="34" fillId="0" borderId="67" xfId="6" applyFont="1" applyBorder="1" applyAlignment="1">
      <alignment horizontal="right" wrapText="1" shrinkToFit="1"/>
    </xf>
    <xf numFmtId="0" fontId="1" fillId="0" borderId="67" xfId="6" applyBorder="1" applyAlignment="1">
      <alignment horizontal="center" vertical="center"/>
    </xf>
    <xf numFmtId="0" fontId="1" fillId="0" borderId="112" xfId="6" applyBorder="1" applyAlignment="1">
      <alignment horizontal="center" vertical="center"/>
    </xf>
    <xf numFmtId="0" fontId="33" fillId="0" borderId="110" xfId="6" applyFont="1" applyBorder="1" applyAlignment="1">
      <alignment horizontal="left" vertical="top" wrapText="1" shrinkToFit="1"/>
    </xf>
    <xf numFmtId="0" fontId="1" fillId="0" borderId="75" xfId="6" applyBorder="1">
      <alignment vertical="center"/>
    </xf>
    <xf numFmtId="0" fontId="1" fillId="0" borderId="111" xfId="6" applyBorder="1">
      <alignment vertical="center"/>
    </xf>
    <xf numFmtId="0" fontId="34" fillId="0" borderId="110" xfId="6" applyFont="1" applyBorder="1" applyAlignment="1">
      <alignment horizontal="right" wrapText="1" shrinkToFit="1"/>
    </xf>
    <xf numFmtId="0" fontId="1" fillId="0" borderId="110" xfId="6" applyBorder="1" applyAlignment="1">
      <alignment horizontal="center" vertical="center"/>
    </xf>
    <xf numFmtId="0" fontId="33" fillId="0" borderId="0" xfId="6" applyFont="1" applyAlignment="1">
      <alignment vertical="top"/>
    </xf>
    <xf numFmtId="0" fontId="1" fillId="0" borderId="0" xfId="6" applyAlignment="1">
      <alignment horizontal="right" vertical="center"/>
    </xf>
    <xf numFmtId="0" fontId="1" fillId="0" borderId="0" xfId="6" applyAlignment="1">
      <alignment horizontal="left" vertical="center"/>
    </xf>
    <xf numFmtId="0" fontId="0" fillId="0" borderId="3" xfId="0" applyBorder="1" applyAlignment="1">
      <alignment horizontal="center" vertical="center" shrinkToFit="1"/>
    </xf>
  </cellXfs>
  <cellStyles count="7">
    <cellStyle name="通貨" xfId="1" builtinId="7"/>
    <cellStyle name="標準" xfId="0" builtinId="0"/>
    <cellStyle name="標準 2" xfId="2" xr:uid="{A3556663-C482-4978-8E46-9A1F44D5904C}"/>
    <cellStyle name="標準 2 2" xfId="5" xr:uid="{067B19DF-971A-445E-AC9B-1ED85FDCE1F8}"/>
    <cellStyle name="標準 3" xfId="6" xr:uid="{55E5F26B-4CFC-4A83-ACEE-1F7842E97CBB}"/>
    <cellStyle name="標準_~7799226" xfId="3" xr:uid="{C7FA14AC-10C7-4284-AB3C-A79833E8B057}"/>
    <cellStyle name="標準_Sheet1" xfId="4" xr:uid="{EEFB775A-7A35-457E-AFF0-0CCC68AF14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2</xdr:row>
      <xdr:rowOff>9525</xdr:rowOff>
    </xdr:from>
    <xdr:to>
      <xdr:col>1</xdr:col>
      <xdr:colOff>0</xdr:colOff>
      <xdr:row>3</xdr:row>
      <xdr:rowOff>0</xdr:rowOff>
    </xdr:to>
    <xdr:sp macro="" textlink="">
      <xdr:nvSpPr>
        <xdr:cNvPr id="8193" name="Line 1">
          <a:extLst>
            <a:ext uri="{FF2B5EF4-FFF2-40B4-BE49-F238E27FC236}">
              <a16:creationId xmlns:a16="http://schemas.microsoft.com/office/drawing/2014/main" id="{00000000-0008-0000-0000-000001200000}"/>
            </a:ext>
          </a:extLst>
        </xdr:cNvPr>
        <xdr:cNvSpPr>
          <a:spLocks noChangeShapeType="1"/>
        </xdr:cNvSpPr>
      </xdr:nvSpPr>
      <xdr:spPr bwMode="auto">
        <a:xfrm flipH="1" flipV="1">
          <a:off x="28575" y="561975"/>
          <a:ext cx="781050" cy="238125"/>
        </a:xfrm>
        <a:prstGeom prst="line">
          <a:avLst/>
        </a:prstGeom>
        <a:noFill/>
        <a:ln w="3175">
          <a:solidFill>
            <a:srgbClr val="000000"/>
          </a:solidFill>
          <a:round/>
          <a:headEnd/>
          <a:tailEnd/>
        </a:ln>
      </xdr:spPr>
    </xdr:sp>
    <xdr:clientData/>
  </xdr:twoCellAnchor>
  <xdr:twoCellAnchor>
    <xdr:from>
      <xdr:col>0</xdr:col>
      <xdr:colOff>28575</xdr:colOff>
      <xdr:row>2</xdr:row>
      <xdr:rowOff>9525</xdr:rowOff>
    </xdr:from>
    <xdr:to>
      <xdr:col>2</xdr:col>
      <xdr:colOff>0</xdr:colOff>
      <xdr:row>3</xdr:row>
      <xdr:rowOff>0</xdr:rowOff>
    </xdr:to>
    <xdr:sp macro="" textlink="">
      <xdr:nvSpPr>
        <xdr:cNvPr id="8194" name="Line 2">
          <a:extLst>
            <a:ext uri="{FF2B5EF4-FFF2-40B4-BE49-F238E27FC236}">
              <a16:creationId xmlns:a16="http://schemas.microsoft.com/office/drawing/2014/main" id="{00000000-0008-0000-0000-000002200000}"/>
            </a:ext>
          </a:extLst>
        </xdr:cNvPr>
        <xdr:cNvSpPr>
          <a:spLocks noChangeShapeType="1"/>
        </xdr:cNvSpPr>
      </xdr:nvSpPr>
      <xdr:spPr bwMode="auto">
        <a:xfrm flipH="1" flipV="1">
          <a:off x="28575" y="561975"/>
          <a:ext cx="1209675" cy="238125"/>
        </a:xfrm>
        <a:prstGeom prst="line">
          <a:avLst/>
        </a:prstGeom>
        <a:noFill/>
        <a:ln w="317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3</xdr:row>
      <xdr:rowOff>9525</xdr:rowOff>
    </xdr:from>
    <xdr:to>
      <xdr:col>2</xdr:col>
      <xdr:colOff>0</xdr:colOff>
      <xdr:row>4</xdr:row>
      <xdr:rowOff>0</xdr:rowOff>
    </xdr:to>
    <xdr:sp macro="" textlink="">
      <xdr:nvSpPr>
        <xdr:cNvPr id="2050" name="Line 1">
          <a:extLst>
            <a:ext uri="{FF2B5EF4-FFF2-40B4-BE49-F238E27FC236}">
              <a16:creationId xmlns:a16="http://schemas.microsoft.com/office/drawing/2014/main" id="{00000000-0008-0000-0200-000002080000}"/>
            </a:ext>
          </a:extLst>
        </xdr:cNvPr>
        <xdr:cNvSpPr>
          <a:spLocks noChangeShapeType="1"/>
        </xdr:cNvSpPr>
      </xdr:nvSpPr>
      <xdr:spPr bwMode="auto">
        <a:xfrm>
          <a:off x="9525" y="1323975"/>
          <a:ext cx="1381125" cy="619125"/>
        </a:xfrm>
        <a:prstGeom prst="line">
          <a:avLst/>
        </a:prstGeom>
        <a:noFill/>
        <a:ln w="3175">
          <a:solidFill>
            <a:srgbClr val="000000"/>
          </a:solidFill>
          <a:prstDash val="sysDot"/>
          <a:round/>
          <a:headEnd/>
          <a:tailEnd/>
        </a:ln>
      </xdr:spPr>
    </xdr:sp>
    <xdr:clientData/>
  </xdr:twoCellAnchor>
  <xdr:twoCellAnchor>
    <xdr:from>
      <xdr:col>0</xdr:col>
      <xdr:colOff>0</xdr:colOff>
      <xdr:row>3</xdr:row>
      <xdr:rowOff>0</xdr:rowOff>
    </xdr:from>
    <xdr:to>
      <xdr:col>2</xdr:col>
      <xdr:colOff>0</xdr:colOff>
      <xdr:row>4</xdr:row>
      <xdr:rowOff>0</xdr:rowOff>
    </xdr:to>
    <xdr:sp macro="" textlink="">
      <xdr:nvSpPr>
        <xdr:cNvPr id="2051" name="Line 3">
          <a:extLst>
            <a:ext uri="{FF2B5EF4-FFF2-40B4-BE49-F238E27FC236}">
              <a16:creationId xmlns:a16="http://schemas.microsoft.com/office/drawing/2014/main" id="{00000000-0008-0000-0200-000003080000}"/>
            </a:ext>
          </a:extLst>
        </xdr:cNvPr>
        <xdr:cNvSpPr>
          <a:spLocks noChangeShapeType="1"/>
        </xdr:cNvSpPr>
      </xdr:nvSpPr>
      <xdr:spPr bwMode="auto">
        <a:xfrm>
          <a:off x="0" y="1314450"/>
          <a:ext cx="1390650" cy="628650"/>
        </a:xfrm>
        <a:prstGeom prst="line">
          <a:avLst/>
        </a:prstGeom>
        <a:noFill/>
        <a:ln w="3175">
          <a:solidFill>
            <a:srgbClr val="000000"/>
          </a:solidFill>
          <a:round/>
          <a:headEnd/>
          <a:tailEnd/>
        </a:ln>
      </xdr:spPr>
    </xdr:sp>
    <xdr:clientData/>
  </xdr:twoCellAnchor>
  <xdr:twoCellAnchor>
    <xdr:from>
      <xdr:col>5</xdr:col>
      <xdr:colOff>2266950</xdr:colOff>
      <xdr:row>3</xdr:row>
      <xdr:rowOff>209550</xdr:rowOff>
    </xdr:from>
    <xdr:to>
      <xdr:col>5</xdr:col>
      <xdr:colOff>2533650</xdr:colOff>
      <xdr:row>3</xdr:row>
      <xdr:rowOff>476250</xdr:rowOff>
    </xdr:to>
    <xdr:sp macro="" textlink="">
      <xdr:nvSpPr>
        <xdr:cNvPr id="2052" name="正方形/長方形 3">
          <a:extLst>
            <a:ext uri="{FF2B5EF4-FFF2-40B4-BE49-F238E27FC236}">
              <a16:creationId xmlns:a16="http://schemas.microsoft.com/office/drawing/2014/main" id="{00000000-0008-0000-0200-000004080000}"/>
            </a:ext>
          </a:extLst>
        </xdr:cNvPr>
        <xdr:cNvSpPr>
          <a:spLocks noChangeArrowheads="1"/>
        </xdr:cNvSpPr>
      </xdr:nvSpPr>
      <xdr:spPr bwMode="auto">
        <a:xfrm>
          <a:off x="9448800" y="1524000"/>
          <a:ext cx="266700" cy="266700"/>
        </a:xfrm>
        <a:prstGeom prst="rect">
          <a:avLst/>
        </a:prstGeom>
        <a:solidFill>
          <a:srgbClr val="FFFFFF"/>
        </a:solidFill>
        <a:ln w="9525" algn="ctr">
          <a:noFill/>
          <a:round/>
          <a:headEnd/>
          <a:tailEnd/>
        </a:ln>
      </xdr:spPr>
      <xdr:txBody>
        <a:bodyPr vertOverflow="clip" wrap="square" lIns="18288" tIns="0" rIns="0" bIns="0" anchor="ctr" upright="1"/>
        <a:lstStyle/>
        <a:p>
          <a:pPr algn="ctr" rtl="0">
            <a:defRPr sz="1000"/>
          </a:pPr>
          <a:r>
            <a:rPr lang="ja-JP" altLang="en-US" sz="1200" b="0" i="0" u="none" strike="noStrike" baseline="0">
              <a:solidFill>
                <a:srgbClr val="000000"/>
              </a:solidFill>
              <a:latin typeface="ＭＳ Ｐゴシック"/>
              <a:ea typeface="ＭＳ Ｐゴシック"/>
            </a:rPr>
            <a:t>号</a:t>
          </a:r>
        </a:p>
      </xdr:txBody>
    </xdr:sp>
    <xdr:clientData/>
  </xdr:twoCellAnchor>
  <xdr:twoCellAnchor>
    <xdr:from>
      <xdr:col>0</xdr:col>
      <xdr:colOff>66675</xdr:colOff>
      <xdr:row>3</xdr:row>
      <xdr:rowOff>28575</xdr:rowOff>
    </xdr:from>
    <xdr:to>
      <xdr:col>4</xdr:col>
      <xdr:colOff>1533525</xdr:colOff>
      <xdr:row>3</xdr:row>
      <xdr:rowOff>609600</xdr:rowOff>
    </xdr:to>
    <xdr:sp macro="" textlink="">
      <xdr:nvSpPr>
        <xdr:cNvPr id="2053" name="Line 3">
          <a:extLst>
            <a:ext uri="{FF2B5EF4-FFF2-40B4-BE49-F238E27FC236}">
              <a16:creationId xmlns:a16="http://schemas.microsoft.com/office/drawing/2014/main" id="{00000000-0008-0000-0200-000005080000}"/>
            </a:ext>
          </a:extLst>
        </xdr:cNvPr>
        <xdr:cNvSpPr>
          <a:spLocks noChangeShapeType="1"/>
        </xdr:cNvSpPr>
      </xdr:nvSpPr>
      <xdr:spPr bwMode="auto">
        <a:xfrm>
          <a:off x="66675" y="1343025"/>
          <a:ext cx="6762750" cy="581025"/>
        </a:xfrm>
        <a:prstGeom prst="line">
          <a:avLst/>
        </a:prstGeom>
        <a:noFill/>
        <a:ln w="6350">
          <a:solidFill>
            <a:srgbClr val="000000"/>
          </a:solidFill>
          <a:round/>
          <a:headEnd/>
          <a:tailEnd/>
        </a:ln>
      </xdr:spPr>
    </xdr:sp>
    <xdr:clientData/>
  </xdr:twoCellAnchor>
  <xdr:twoCellAnchor>
    <xdr:from>
      <xdr:col>8</xdr:col>
      <xdr:colOff>1676401</xdr:colOff>
      <xdr:row>43</xdr:row>
      <xdr:rowOff>165100</xdr:rowOff>
    </xdr:from>
    <xdr:to>
      <xdr:col>8</xdr:col>
      <xdr:colOff>2451101</xdr:colOff>
      <xdr:row>44</xdr:row>
      <xdr:rowOff>190499</xdr:rowOff>
    </xdr:to>
    <xdr:sp macro="" textlink="">
      <xdr:nvSpPr>
        <xdr:cNvPr id="14" name="正方形/長方形 13">
          <a:extLst>
            <a:ext uri="{FF2B5EF4-FFF2-40B4-BE49-F238E27FC236}">
              <a16:creationId xmlns:a16="http://schemas.microsoft.com/office/drawing/2014/main" id="{00000000-0008-0000-0200-00000E000000}"/>
            </a:ext>
          </a:extLst>
        </xdr:cNvPr>
        <xdr:cNvSpPr/>
      </xdr:nvSpPr>
      <xdr:spPr bwMode="auto">
        <a:xfrm>
          <a:off x="16713201" y="15468600"/>
          <a:ext cx="774700" cy="342899"/>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400"/>
            <a:t>頭　＝</a:t>
          </a:r>
        </a:p>
      </xdr:txBody>
    </xdr:sp>
    <xdr:clientData/>
  </xdr:twoCellAnchor>
  <xdr:twoCellAnchor>
    <xdr:from>
      <xdr:col>2</xdr:col>
      <xdr:colOff>12700</xdr:colOff>
      <xdr:row>3</xdr:row>
      <xdr:rowOff>304800</xdr:rowOff>
    </xdr:from>
    <xdr:to>
      <xdr:col>3</xdr:col>
      <xdr:colOff>453300</xdr:colOff>
      <xdr:row>3</xdr:row>
      <xdr:rowOff>556800</xdr:rowOff>
    </xdr:to>
    <xdr:sp macro="" textlink="">
      <xdr:nvSpPr>
        <xdr:cNvPr id="18" name="正方形/長方形 17">
          <a:extLst>
            <a:ext uri="{FF2B5EF4-FFF2-40B4-BE49-F238E27FC236}">
              <a16:creationId xmlns:a16="http://schemas.microsoft.com/office/drawing/2014/main" id="{00000000-0008-0000-0200-000012000000}"/>
            </a:ext>
          </a:extLst>
        </xdr:cNvPr>
        <xdr:cNvSpPr/>
      </xdr:nvSpPr>
      <xdr:spPr bwMode="auto">
        <a:xfrm>
          <a:off x="1409700" y="1638300"/>
          <a:ext cx="872400" cy="252000"/>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200"/>
            <a:t>競技種目</a:t>
          </a:r>
        </a:p>
      </xdr:txBody>
    </xdr:sp>
    <xdr:clientData/>
  </xdr:twoCellAnchor>
  <xdr:twoCellAnchor>
    <xdr:from>
      <xdr:col>6</xdr:col>
      <xdr:colOff>2266950</xdr:colOff>
      <xdr:row>3</xdr:row>
      <xdr:rowOff>209550</xdr:rowOff>
    </xdr:from>
    <xdr:to>
      <xdr:col>6</xdr:col>
      <xdr:colOff>2533650</xdr:colOff>
      <xdr:row>3</xdr:row>
      <xdr:rowOff>476250</xdr:rowOff>
    </xdr:to>
    <xdr:sp macro="" textlink="">
      <xdr:nvSpPr>
        <xdr:cNvPr id="2065" name="正方形/長方形 3">
          <a:extLst>
            <a:ext uri="{FF2B5EF4-FFF2-40B4-BE49-F238E27FC236}">
              <a16:creationId xmlns:a16="http://schemas.microsoft.com/office/drawing/2014/main" id="{00000000-0008-0000-0200-000011080000}"/>
            </a:ext>
          </a:extLst>
        </xdr:cNvPr>
        <xdr:cNvSpPr>
          <a:spLocks noChangeArrowheads="1"/>
        </xdr:cNvSpPr>
      </xdr:nvSpPr>
      <xdr:spPr bwMode="auto">
        <a:xfrm>
          <a:off x="12163425" y="1524000"/>
          <a:ext cx="266700" cy="266700"/>
        </a:xfrm>
        <a:prstGeom prst="rect">
          <a:avLst/>
        </a:prstGeom>
        <a:solidFill>
          <a:srgbClr val="FFFFFF"/>
        </a:solidFill>
        <a:ln w="9525" algn="ctr">
          <a:noFill/>
          <a:round/>
          <a:headEnd/>
          <a:tailEnd/>
        </a:ln>
      </xdr:spPr>
      <xdr:txBody>
        <a:bodyPr vertOverflow="clip" wrap="square" lIns="18288" tIns="0" rIns="0" bIns="0" anchor="ctr" upright="1"/>
        <a:lstStyle/>
        <a:p>
          <a:pPr algn="ctr" rtl="0">
            <a:defRPr sz="1000"/>
          </a:pPr>
          <a:r>
            <a:rPr lang="ja-JP" altLang="en-US" sz="1200" b="0" i="0" u="none" strike="noStrike" baseline="0">
              <a:solidFill>
                <a:srgbClr val="000000"/>
              </a:solidFill>
              <a:latin typeface="ＭＳ Ｐゴシック"/>
              <a:ea typeface="ＭＳ Ｐゴシック"/>
            </a:rPr>
            <a:t>号</a:t>
          </a:r>
        </a:p>
      </xdr:txBody>
    </xdr:sp>
    <xdr:clientData/>
  </xdr:twoCellAnchor>
  <xdr:twoCellAnchor>
    <xdr:from>
      <xdr:col>7</xdr:col>
      <xdr:colOff>2266950</xdr:colOff>
      <xdr:row>3</xdr:row>
      <xdr:rowOff>209550</xdr:rowOff>
    </xdr:from>
    <xdr:to>
      <xdr:col>7</xdr:col>
      <xdr:colOff>2533650</xdr:colOff>
      <xdr:row>3</xdr:row>
      <xdr:rowOff>476250</xdr:rowOff>
    </xdr:to>
    <xdr:sp macro="" textlink="">
      <xdr:nvSpPr>
        <xdr:cNvPr id="2066" name="正方形/長方形 3">
          <a:extLst>
            <a:ext uri="{FF2B5EF4-FFF2-40B4-BE49-F238E27FC236}">
              <a16:creationId xmlns:a16="http://schemas.microsoft.com/office/drawing/2014/main" id="{00000000-0008-0000-0200-000012080000}"/>
            </a:ext>
          </a:extLst>
        </xdr:cNvPr>
        <xdr:cNvSpPr>
          <a:spLocks noChangeArrowheads="1"/>
        </xdr:cNvSpPr>
      </xdr:nvSpPr>
      <xdr:spPr bwMode="auto">
        <a:xfrm>
          <a:off x="14878050" y="1524000"/>
          <a:ext cx="266700" cy="266700"/>
        </a:xfrm>
        <a:prstGeom prst="rect">
          <a:avLst/>
        </a:prstGeom>
        <a:solidFill>
          <a:srgbClr val="FFFFFF"/>
        </a:solidFill>
        <a:ln w="9525" algn="ctr">
          <a:noFill/>
          <a:round/>
          <a:headEnd/>
          <a:tailEnd/>
        </a:ln>
      </xdr:spPr>
      <xdr:txBody>
        <a:bodyPr vertOverflow="clip" wrap="square" lIns="18288" tIns="0" rIns="0" bIns="0" anchor="ctr" upright="1"/>
        <a:lstStyle/>
        <a:p>
          <a:pPr algn="ctr" rtl="0">
            <a:defRPr sz="1000"/>
          </a:pPr>
          <a:r>
            <a:rPr lang="ja-JP" altLang="en-US" sz="1200" b="0" i="0" u="none" strike="noStrike" baseline="0">
              <a:solidFill>
                <a:srgbClr val="000000"/>
              </a:solidFill>
              <a:latin typeface="ＭＳ Ｐゴシック"/>
              <a:ea typeface="ＭＳ Ｐゴシック"/>
            </a:rPr>
            <a:t>号</a:t>
          </a:r>
        </a:p>
      </xdr:txBody>
    </xdr:sp>
    <xdr:clientData/>
  </xdr:twoCellAnchor>
  <xdr:twoCellAnchor>
    <xdr:from>
      <xdr:col>8</xdr:col>
      <xdr:colOff>2266950</xdr:colOff>
      <xdr:row>3</xdr:row>
      <xdr:rowOff>209550</xdr:rowOff>
    </xdr:from>
    <xdr:to>
      <xdr:col>8</xdr:col>
      <xdr:colOff>2533650</xdr:colOff>
      <xdr:row>3</xdr:row>
      <xdr:rowOff>476250</xdr:rowOff>
    </xdr:to>
    <xdr:sp macro="" textlink="">
      <xdr:nvSpPr>
        <xdr:cNvPr id="2067" name="正方形/長方形 3">
          <a:extLst>
            <a:ext uri="{FF2B5EF4-FFF2-40B4-BE49-F238E27FC236}">
              <a16:creationId xmlns:a16="http://schemas.microsoft.com/office/drawing/2014/main" id="{00000000-0008-0000-0200-000013080000}"/>
            </a:ext>
          </a:extLst>
        </xdr:cNvPr>
        <xdr:cNvSpPr>
          <a:spLocks noChangeArrowheads="1"/>
        </xdr:cNvSpPr>
      </xdr:nvSpPr>
      <xdr:spPr bwMode="auto">
        <a:xfrm>
          <a:off x="17592675" y="1524000"/>
          <a:ext cx="266700" cy="266700"/>
        </a:xfrm>
        <a:prstGeom prst="rect">
          <a:avLst/>
        </a:prstGeom>
        <a:solidFill>
          <a:srgbClr val="FFFFFF"/>
        </a:solidFill>
        <a:ln w="9525" algn="ctr">
          <a:noFill/>
          <a:round/>
          <a:headEnd/>
          <a:tailEnd/>
        </a:ln>
      </xdr:spPr>
      <xdr:txBody>
        <a:bodyPr vertOverflow="clip" wrap="square" lIns="18288" tIns="0" rIns="0" bIns="0" anchor="ctr" upright="1"/>
        <a:lstStyle/>
        <a:p>
          <a:pPr algn="ctr" rtl="0">
            <a:defRPr sz="1000"/>
          </a:pPr>
          <a:r>
            <a:rPr lang="ja-JP" altLang="en-US" sz="1200" b="0" i="0" u="none" strike="noStrike" baseline="0">
              <a:solidFill>
                <a:srgbClr val="000000"/>
              </a:solidFill>
              <a:latin typeface="ＭＳ Ｐゴシック"/>
              <a:ea typeface="ＭＳ Ｐゴシック"/>
            </a:rPr>
            <a:t>号</a:t>
          </a:r>
        </a:p>
      </xdr:txBody>
    </xdr:sp>
    <xdr:clientData/>
  </xdr:twoCellAnchor>
  <xdr:twoCellAnchor>
    <xdr:from>
      <xdr:col>9</xdr:col>
      <xdr:colOff>2266950</xdr:colOff>
      <xdr:row>3</xdr:row>
      <xdr:rowOff>209550</xdr:rowOff>
    </xdr:from>
    <xdr:to>
      <xdr:col>9</xdr:col>
      <xdr:colOff>2533650</xdr:colOff>
      <xdr:row>3</xdr:row>
      <xdr:rowOff>476250</xdr:rowOff>
    </xdr:to>
    <xdr:sp macro="" textlink="">
      <xdr:nvSpPr>
        <xdr:cNvPr id="2068" name="正方形/長方形 3">
          <a:extLst>
            <a:ext uri="{FF2B5EF4-FFF2-40B4-BE49-F238E27FC236}">
              <a16:creationId xmlns:a16="http://schemas.microsoft.com/office/drawing/2014/main" id="{00000000-0008-0000-0200-000014080000}"/>
            </a:ext>
          </a:extLst>
        </xdr:cNvPr>
        <xdr:cNvSpPr>
          <a:spLocks noChangeArrowheads="1"/>
        </xdr:cNvSpPr>
      </xdr:nvSpPr>
      <xdr:spPr bwMode="auto">
        <a:xfrm>
          <a:off x="20307300" y="1524000"/>
          <a:ext cx="266700" cy="266700"/>
        </a:xfrm>
        <a:prstGeom prst="rect">
          <a:avLst/>
        </a:prstGeom>
        <a:solidFill>
          <a:srgbClr val="FFFFFF"/>
        </a:solidFill>
        <a:ln w="9525" algn="ctr">
          <a:noFill/>
          <a:round/>
          <a:headEnd/>
          <a:tailEnd/>
        </a:ln>
      </xdr:spPr>
      <xdr:txBody>
        <a:bodyPr vertOverflow="clip" wrap="square" lIns="18288" tIns="0" rIns="0" bIns="0" anchor="ctr" upright="1"/>
        <a:lstStyle/>
        <a:p>
          <a:pPr algn="ctr" rtl="0">
            <a:defRPr sz="1000"/>
          </a:pPr>
          <a:r>
            <a:rPr lang="ja-JP" altLang="en-US" sz="1200" b="0" i="0" u="none" strike="noStrike" baseline="0">
              <a:solidFill>
                <a:srgbClr val="000000"/>
              </a:solidFill>
              <a:latin typeface="ＭＳ Ｐゴシック"/>
              <a:ea typeface="ＭＳ Ｐゴシック"/>
            </a:rPr>
            <a:t>号</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10</xdr:col>
      <xdr:colOff>238125</xdr:colOff>
      <xdr:row>0</xdr:row>
      <xdr:rowOff>28577</xdr:rowOff>
    </xdr:from>
    <xdr:ext cx="1063534" cy="713741"/>
    <xdr:pic>
      <xdr:nvPicPr>
        <xdr:cNvPr id="2" name="図 1">
          <a:extLst>
            <a:ext uri="{FF2B5EF4-FFF2-40B4-BE49-F238E27FC236}">
              <a16:creationId xmlns:a16="http://schemas.microsoft.com/office/drawing/2014/main" id="{84EB1945-3F56-4A86-B4CF-C84F7732193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350" y="28577"/>
          <a:ext cx="1063534" cy="71374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123825</xdr:colOff>
      <xdr:row>0</xdr:row>
      <xdr:rowOff>129711</xdr:rowOff>
    </xdr:from>
    <xdr:ext cx="4276725" cy="723229"/>
    <xdr:pic>
      <xdr:nvPicPr>
        <xdr:cNvPr id="3" name="図 2">
          <a:extLst>
            <a:ext uri="{FF2B5EF4-FFF2-40B4-BE49-F238E27FC236}">
              <a16:creationId xmlns:a16="http://schemas.microsoft.com/office/drawing/2014/main" id="{B81E042C-E5CD-4F4D-B784-D33CAFF00E1A}"/>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412" t="19289" r="3554" b="17898"/>
        <a:stretch/>
      </xdr:blipFill>
      <xdr:spPr>
        <a:xfrm>
          <a:off x="361950" y="129711"/>
          <a:ext cx="4276725" cy="723229"/>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4"/>
  <sheetViews>
    <sheetView tabSelected="1" topLeftCell="A16" zoomScale="80" zoomScaleNormal="80" workbookViewId="0">
      <selection activeCell="D26" sqref="D26"/>
    </sheetView>
  </sheetViews>
  <sheetFormatPr defaultRowHeight="14.25" x14ac:dyDescent="0.15"/>
  <cols>
    <col min="1" max="1" width="7.125" customWidth="1"/>
    <col min="2" max="2" width="5.625" customWidth="1"/>
    <col min="3" max="3" width="5.625" style="3" customWidth="1"/>
    <col min="4" max="4" width="34.25" customWidth="1"/>
    <col min="5" max="11" width="10.625" customWidth="1"/>
    <col min="12" max="12" width="31.25" customWidth="1"/>
    <col min="13" max="13" width="3.875" customWidth="1"/>
    <col min="15" max="15" width="4" customWidth="1"/>
    <col min="16" max="16" width="35" customWidth="1"/>
    <col min="17" max="17" width="12.125" customWidth="1"/>
    <col min="18" max="18" width="26.375" customWidth="1"/>
  </cols>
  <sheetData>
    <row r="1" spans="1:18" ht="24" x14ac:dyDescent="0.2">
      <c r="A1" s="414" t="s">
        <v>291</v>
      </c>
      <c r="B1" s="414"/>
      <c r="C1" s="414"/>
      <c r="D1" s="414"/>
      <c r="E1" s="414"/>
      <c r="F1" s="414"/>
      <c r="G1" s="414"/>
      <c r="H1" s="414"/>
      <c r="I1" s="414"/>
      <c r="J1" s="414"/>
      <c r="K1" s="414"/>
      <c r="L1" s="414"/>
      <c r="M1" s="322"/>
      <c r="N1" s="9"/>
      <c r="O1" s="9"/>
      <c r="P1" s="9"/>
    </row>
    <row r="2" spans="1:18" ht="20.100000000000001" customHeight="1" x14ac:dyDescent="0.15">
      <c r="A2" s="415" t="s">
        <v>132</v>
      </c>
      <c r="B2" s="415"/>
      <c r="C2" s="415"/>
      <c r="D2" s="415"/>
      <c r="E2" s="415"/>
      <c r="F2" s="415"/>
      <c r="G2" s="415"/>
      <c r="H2" s="415"/>
      <c r="I2" s="415"/>
      <c r="J2" s="415"/>
      <c r="K2" s="415"/>
      <c r="L2" s="415"/>
      <c r="M2" s="323"/>
    </row>
    <row r="3" spans="1:18" ht="20.100000000000001" customHeight="1" thickBot="1" x14ac:dyDescent="0.2">
      <c r="A3" s="189"/>
      <c r="B3" s="190"/>
      <c r="C3" s="416" t="s">
        <v>0</v>
      </c>
      <c r="D3" s="417"/>
      <c r="E3" s="418"/>
      <c r="F3" s="416" t="s">
        <v>1</v>
      </c>
      <c r="G3" s="417"/>
      <c r="H3" s="417"/>
      <c r="I3" s="417"/>
      <c r="J3" s="418"/>
      <c r="K3" s="193" t="s">
        <v>124</v>
      </c>
      <c r="L3" s="191" t="s">
        <v>2</v>
      </c>
      <c r="M3" s="331"/>
    </row>
    <row r="4" spans="1:18" ht="23.1" customHeight="1" thickTop="1" x14ac:dyDescent="0.2">
      <c r="A4" s="271">
        <v>45757</v>
      </c>
      <c r="B4" s="419" t="s">
        <v>21</v>
      </c>
      <c r="C4" s="313" t="s">
        <v>233</v>
      </c>
      <c r="D4" s="253" t="s">
        <v>234</v>
      </c>
      <c r="E4" s="254" t="s">
        <v>201</v>
      </c>
      <c r="F4" s="421" t="s">
        <v>141</v>
      </c>
      <c r="G4" s="422"/>
      <c r="H4" s="422"/>
      <c r="I4" s="422"/>
      <c r="J4" s="423"/>
      <c r="K4" s="217" t="s">
        <v>142</v>
      </c>
      <c r="L4" s="218"/>
      <c r="M4" s="332"/>
    </row>
    <row r="5" spans="1:18" ht="23.1" customHeight="1" thickBot="1" x14ac:dyDescent="0.25">
      <c r="A5" s="269">
        <f>A4</f>
        <v>45757</v>
      </c>
      <c r="B5" s="419"/>
      <c r="C5" s="314" t="s">
        <v>235</v>
      </c>
      <c r="D5" s="255" t="s">
        <v>236</v>
      </c>
      <c r="E5" s="256" t="s">
        <v>157</v>
      </c>
      <c r="F5" s="424" t="s">
        <v>141</v>
      </c>
      <c r="G5" s="425"/>
      <c r="H5" s="425"/>
      <c r="I5" s="425"/>
      <c r="J5" s="426"/>
      <c r="K5" s="220" t="s">
        <v>142</v>
      </c>
      <c r="L5" s="221"/>
      <c r="M5" s="333"/>
    </row>
    <row r="6" spans="1:18" ht="23.1" customHeight="1" thickTop="1" x14ac:dyDescent="0.2">
      <c r="A6" s="269"/>
      <c r="B6" s="419"/>
      <c r="C6" s="201" t="s">
        <v>237</v>
      </c>
      <c r="D6" s="257" t="s">
        <v>238</v>
      </c>
      <c r="E6" s="258" t="s">
        <v>241</v>
      </c>
      <c r="F6" s="421" t="s">
        <v>141</v>
      </c>
      <c r="G6" s="422"/>
      <c r="H6" s="422"/>
      <c r="I6" s="422"/>
      <c r="J6" s="423"/>
      <c r="K6" s="217" t="s">
        <v>142</v>
      </c>
      <c r="L6" s="218"/>
      <c r="M6" s="332"/>
    </row>
    <row r="7" spans="1:18" ht="23.1" customHeight="1" x14ac:dyDescent="0.2">
      <c r="A7" s="269"/>
      <c r="B7" s="419"/>
      <c r="C7" s="203" t="s">
        <v>239</v>
      </c>
      <c r="D7" s="259" t="s">
        <v>240</v>
      </c>
      <c r="E7" s="260" t="s">
        <v>242</v>
      </c>
      <c r="F7" s="424" t="s">
        <v>141</v>
      </c>
      <c r="G7" s="425"/>
      <c r="H7" s="425"/>
      <c r="I7" s="425"/>
      <c r="J7" s="426"/>
      <c r="K7" s="220" t="s">
        <v>142</v>
      </c>
      <c r="L7" s="221"/>
      <c r="M7" s="332"/>
    </row>
    <row r="8" spans="1:18" ht="23.1" customHeight="1" x14ac:dyDescent="0.2">
      <c r="A8" s="269"/>
      <c r="B8" s="419"/>
      <c r="C8" s="79" t="s">
        <v>276</v>
      </c>
      <c r="D8" s="170" t="s">
        <v>278</v>
      </c>
      <c r="E8" s="261" t="s">
        <v>280</v>
      </c>
      <c r="F8" s="424" t="s">
        <v>141</v>
      </c>
      <c r="G8" s="425"/>
      <c r="H8" s="425"/>
      <c r="I8" s="425"/>
      <c r="J8" s="426"/>
      <c r="K8" s="220" t="s">
        <v>142</v>
      </c>
      <c r="L8" s="142"/>
      <c r="M8" s="332"/>
    </row>
    <row r="9" spans="1:18" ht="23.1" customHeight="1" thickBot="1" x14ac:dyDescent="0.25">
      <c r="A9" s="270"/>
      <c r="B9" s="420"/>
      <c r="C9" s="194"/>
      <c r="D9" s="262"/>
      <c r="E9" s="263"/>
      <c r="F9" s="195"/>
      <c r="G9" s="196"/>
      <c r="H9" s="197"/>
      <c r="I9" s="198"/>
      <c r="J9" s="199"/>
      <c r="K9" s="250"/>
      <c r="L9" s="200"/>
      <c r="M9" s="332"/>
    </row>
    <row r="10" spans="1:18" ht="23.1" customHeight="1" thickTop="1" x14ac:dyDescent="0.2">
      <c r="A10" s="271">
        <f>A4+1</f>
        <v>45758</v>
      </c>
      <c r="B10" s="434" t="s">
        <v>21</v>
      </c>
      <c r="C10" s="216" t="s">
        <v>207</v>
      </c>
      <c r="D10" s="253" t="s">
        <v>155</v>
      </c>
      <c r="E10" s="254" t="s">
        <v>152</v>
      </c>
      <c r="F10" s="277" t="s">
        <v>3</v>
      </c>
      <c r="G10" s="278" t="s">
        <v>153</v>
      </c>
      <c r="H10" s="279"/>
      <c r="I10" s="280" t="s">
        <v>114</v>
      </c>
      <c r="J10" s="281" t="s">
        <v>102</v>
      </c>
      <c r="K10" s="282" t="s">
        <v>128</v>
      </c>
      <c r="L10" s="218" t="s">
        <v>130</v>
      </c>
      <c r="M10" s="334"/>
      <c r="N10" s="335"/>
      <c r="O10" s="336" t="s">
        <v>165</v>
      </c>
      <c r="P10" s="337" t="s">
        <v>166</v>
      </c>
      <c r="Q10" s="360" t="s">
        <v>194</v>
      </c>
      <c r="R10" s="338" t="s">
        <v>2</v>
      </c>
    </row>
    <row r="11" spans="1:18" s="2" customFormat="1" ht="23.1" customHeight="1" x14ac:dyDescent="0.2">
      <c r="A11" s="269">
        <f>A10</f>
        <v>45758</v>
      </c>
      <c r="B11" s="435"/>
      <c r="C11" s="219" t="s">
        <v>208</v>
      </c>
      <c r="D11" s="255" t="s">
        <v>156</v>
      </c>
      <c r="E11" s="256" t="s">
        <v>129</v>
      </c>
      <c r="F11" s="283" t="s">
        <v>3</v>
      </c>
      <c r="G11" s="284" t="s">
        <v>125</v>
      </c>
      <c r="H11" s="285"/>
      <c r="I11" s="286" t="s">
        <v>114</v>
      </c>
      <c r="J11" s="287" t="s">
        <v>154</v>
      </c>
      <c r="K11" s="288" t="s">
        <v>128</v>
      </c>
      <c r="L11" s="289" t="s">
        <v>130</v>
      </c>
      <c r="M11" s="334"/>
      <c r="N11" s="428" t="s">
        <v>167</v>
      </c>
      <c r="O11" s="324"/>
      <c r="P11" s="325"/>
      <c r="Q11" s="361"/>
      <c r="R11" s="368"/>
    </row>
    <row r="12" spans="1:18" s="2" customFormat="1" ht="23.1" customHeight="1" x14ac:dyDescent="0.2">
      <c r="A12" s="272"/>
      <c r="B12" s="435"/>
      <c r="C12" s="201" t="s">
        <v>209</v>
      </c>
      <c r="D12" s="257" t="s">
        <v>133</v>
      </c>
      <c r="E12" s="264" t="s">
        <v>136</v>
      </c>
      <c r="F12" s="100" t="s">
        <v>3</v>
      </c>
      <c r="G12" s="101" t="s">
        <v>134</v>
      </c>
      <c r="H12" s="102" t="s">
        <v>135</v>
      </c>
      <c r="I12" s="103" t="s">
        <v>127</v>
      </c>
      <c r="J12" s="104" t="s">
        <v>126</v>
      </c>
      <c r="K12" s="247" t="s">
        <v>128</v>
      </c>
      <c r="L12" s="202"/>
      <c r="M12" s="334"/>
      <c r="N12" s="429"/>
      <c r="O12" s="324"/>
      <c r="P12" s="325"/>
      <c r="Q12" s="362"/>
      <c r="R12" s="368"/>
    </row>
    <row r="13" spans="1:18" s="2" customFormat="1" ht="23.1" customHeight="1" x14ac:dyDescent="0.15">
      <c r="A13" s="292"/>
      <c r="B13" s="435"/>
      <c r="C13" s="203" t="s">
        <v>210</v>
      </c>
      <c r="D13" s="259" t="s">
        <v>23</v>
      </c>
      <c r="E13" s="265" t="s">
        <v>115</v>
      </c>
      <c r="F13" s="105" t="s">
        <v>3</v>
      </c>
      <c r="G13" s="106" t="s">
        <v>103</v>
      </c>
      <c r="H13" s="107" t="s">
        <v>104</v>
      </c>
      <c r="I13" s="108" t="s">
        <v>127</v>
      </c>
      <c r="J13" s="109" t="s">
        <v>126</v>
      </c>
      <c r="K13" s="248" t="s">
        <v>128</v>
      </c>
      <c r="L13" s="143"/>
      <c r="M13" s="334"/>
      <c r="N13" s="429"/>
      <c r="O13" s="324"/>
      <c r="P13" s="325"/>
      <c r="Q13" s="362"/>
      <c r="R13" s="368"/>
    </row>
    <row r="14" spans="1:18" s="2" customFormat="1" ht="23.1" customHeight="1" x14ac:dyDescent="0.2">
      <c r="A14" s="269"/>
      <c r="B14" s="435"/>
      <c r="C14" s="201" t="s">
        <v>211</v>
      </c>
      <c r="D14" s="257" t="s">
        <v>116</v>
      </c>
      <c r="E14" s="258" t="s">
        <v>7</v>
      </c>
      <c r="F14" s="100" t="s">
        <v>290</v>
      </c>
      <c r="G14" s="101" t="s">
        <v>105</v>
      </c>
      <c r="H14" s="102" t="s">
        <v>106</v>
      </c>
      <c r="I14" s="103" t="s">
        <v>107</v>
      </c>
      <c r="J14" s="104" t="s">
        <v>108</v>
      </c>
      <c r="K14" s="247" t="s">
        <v>128</v>
      </c>
      <c r="L14" s="202" t="s">
        <v>6</v>
      </c>
      <c r="M14" s="334"/>
      <c r="N14" s="429"/>
      <c r="O14" s="324"/>
      <c r="P14" s="325"/>
      <c r="Q14" s="363"/>
      <c r="R14" s="368"/>
    </row>
    <row r="15" spans="1:18" s="2" customFormat="1" ht="23.1" customHeight="1" x14ac:dyDescent="0.2">
      <c r="A15" s="269"/>
      <c r="B15" s="435"/>
      <c r="C15" s="203" t="s">
        <v>212</v>
      </c>
      <c r="D15" s="259" t="s">
        <v>4</v>
      </c>
      <c r="E15" s="260"/>
      <c r="F15" s="105" t="s">
        <v>290</v>
      </c>
      <c r="G15" s="106" t="s">
        <v>105</v>
      </c>
      <c r="H15" s="107" t="s">
        <v>106</v>
      </c>
      <c r="I15" s="108" t="s">
        <v>107</v>
      </c>
      <c r="J15" s="109" t="s">
        <v>108</v>
      </c>
      <c r="K15" s="248" t="s">
        <v>128</v>
      </c>
      <c r="L15" s="143"/>
      <c r="M15" s="334"/>
      <c r="N15" s="429"/>
      <c r="O15" s="324"/>
      <c r="P15" s="325"/>
      <c r="Q15" s="361"/>
      <c r="R15" s="368"/>
    </row>
    <row r="16" spans="1:18" s="2" customFormat="1" ht="23.1" customHeight="1" x14ac:dyDescent="0.2">
      <c r="A16" s="269"/>
      <c r="B16" s="435"/>
      <c r="C16" s="141" t="s">
        <v>213</v>
      </c>
      <c r="D16" s="169" t="s">
        <v>283</v>
      </c>
      <c r="E16" s="266" t="s">
        <v>157</v>
      </c>
      <c r="F16" s="105" t="s">
        <v>3</v>
      </c>
      <c r="G16" s="284" t="s">
        <v>125</v>
      </c>
      <c r="H16" s="111" t="s">
        <v>160</v>
      </c>
      <c r="I16" s="112" t="s">
        <v>144</v>
      </c>
      <c r="J16" s="113" t="s">
        <v>108</v>
      </c>
      <c r="K16" s="247" t="s">
        <v>128</v>
      </c>
      <c r="L16" s="377" t="s">
        <v>284</v>
      </c>
      <c r="M16" s="334"/>
      <c r="N16" s="429"/>
      <c r="O16" s="324"/>
      <c r="P16" s="325"/>
      <c r="Q16" s="363"/>
      <c r="R16" s="368"/>
    </row>
    <row r="17" spans="1:18" s="2" customFormat="1" ht="23.1" customHeight="1" x14ac:dyDescent="0.2">
      <c r="A17" s="269"/>
      <c r="B17" s="435"/>
      <c r="C17" s="201" t="s">
        <v>214</v>
      </c>
      <c r="D17" s="257" t="s">
        <v>89</v>
      </c>
      <c r="E17" s="258" t="s">
        <v>8</v>
      </c>
      <c r="F17" s="100" t="s">
        <v>3</v>
      </c>
      <c r="G17" s="101" t="s">
        <v>109</v>
      </c>
      <c r="H17" s="102" t="s">
        <v>110</v>
      </c>
      <c r="I17" s="103" t="s">
        <v>107</v>
      </c>
      <c r="J17" s="104" t="s">
        <v>108</v>
      </c>
      <c r="K17" s="247" t="s">
        <v>128</v>
      </c>
      <c r="L17" s="202" t="s">
        <v>6</v>
      </c>
      <c r="M17" s="334"/>
      <c r="N17" s="429"/>
      <c r="O17" s="324"/>
      <c r="P17" s="327"/>
      <c r="Q17" s="12"/>
      <c r="R17" s="368"/>
    </row>
    <row r="18" spans="1:18" s="2" customFormat="1" ht="23.1" customHeight="1" x14ac:dyDescent="0.2">
      <c r="A18" s="269"/>
      <c r="B18" s="435"/>
      <c r="C18" s="203" t="s">
        <v>215</v>
      </c>
      <c r="D18" s="259" t="s">
        <v>5</v>
      </c>
      <c r="E18" s="260"/>
      <c r="F18" s="105" t="s">
        <v>3</v>
      </c>
      <c r="G18" s="106" t="s">
        <v>109</v>
      </c>
      <c r="H18" s="107" t="s">
        <v>110</v>
      </c>
      <c r="I18" s="108" t="s">
        <v>107</v>
      </c>
      <c r="J18" s="109" t="s">
        <v>108</v>
      </c>
      <c r="K18" s="248" t="s">
        <v>128</v>
      </c>
      <c r="L18" s="143"/>
      <c r="M18" s="334"/>
      <c r="N18" s="429"/>
      <c r="O18" s="324"/>
      <c r="P18" s="327"/>
      <c r="Q18" s="12"/>
      <c r="R18" s="368"/>
    </row>
    <row r="19" spans="1:18" s="2" customFormat="1" ht="23.1" customHeight="1" x14ac:dyDescent="0.2">
      <c r="A19" s="269"/>
      <c r="B19" s="435"/>
      <c r="C19" s="79" t="s">
        <v>216</v>
      </c>
      <c r="D19" s="170" t="s">
        <v>254</v>
      </c>
      <c r="E19" s="261" t="s">
        <v>9</v>
      </c>
      <c r="F19" s="11" t="s">
        <v>3</v>
      </c>
      <c r="G19" s="92" t="s">
        <v>111</v>
      </c>
      <c r="H19" s="93" t="s">
        <v>112</v>
      </c>
      <c r="I19" s="94" t="s">
        <v>107</v>
      </c>
      <c r="J19" s="248" t="s">
        <v>120</v>
      </c>
      <c r="K19" s="251" t="s">
        <v>128</v>
      </c>
      <c r="L19" s="142" t="s">
        <v>6</v>
      </c>
      <c r="M19" s="334"/>
      <c r="N19" s="429"/>
      <c r="O19" s="324"/>
      <c r="P19" s="327"/>
      <c r="Q19" s="12"/>
      <c r="R19" s="368"/>
    </row>
    <row r="20" spans="1:18" s="2" customFormat="1" ht="23.1" customHeight="1" thickBot="1" x14ac:dyDescent="0.25">
      <c r="A20" s="270"/>
      <c r="B20" s="436"/>
      <c r="C20" s="78" t="s">
        <v>217</v>
      </c>
      <c r="D20" s="170" t="s">
        <v>265</v>
      </c>
      <c r="E20" s="267" t="s">
        <v>117</v>
      </c>
      <c r="F20" s="10" t="s">
        <v>243</v>
      </c>
      <c r="G20" s="92" t="s">
        <v>289</v>
      </c>
      <c r="H20" s="93" t="s">
        <v>119</v>
      </c>
      <c r="I20" s="94" t="s">
        <v>118</v>
      </c>
      <c r="J20" s="95" t="s">
        <v>120</v>
      </c>
      <c r="K20" s="251" t="s">
        <v>249</v>
      </c>
      <c r="L20" s="144" t="s">
        <v>6</v>
      </c>
      <c r="M20" s="334"/>
      <c r="N20" s="430"/>
      <c r="O20" s="339"/>
      <c r="P20" s="340"/>
      <c r="Q20" s="364"/>
      <c r="R20" s="369"/>
    </row>
    <row r="21" spans="1:18" s="2" customFormat="1" ht="23.1" customHeight="1" thickTop="1" x14ac:dyDescent="0.2">
      <c r="A21" s="271">
        <f>A10+1</f>
        <v>45759</v>
      </c>
      <c r="B21" s="434" t="s">
        <v>21</v>
      </c>
      <c r="C21" s="290" t="s">
        <v>218</v>
      </c>
      <c r="D21" s="253" t="s">
        <v>155</v>
      </c>
      <c r="E21" s="254" t="s">
        <v>152</v>
      </c>
      <c r="F21" s="277" t="s">
        <v>3</v>
      </c>
      <c r="G21" s="278" t="s">
        <v>153</v>
      </c>
      <c r="H21" s="279"/>
      <c r="I21" s="280" t="s">
        <v>114</v>
      </c>
      <c r="J21" s="281" t="s">
        <v>102</v>
      </c>
      <c r="K21" s="282" t="s">
        <v>128</v>
      </c>
      <c r="L21" s="218" t="s">
        <v>130</v>
      </c>
      <c r="M21" s="334"/>
      <c r="N21" s="431" t="s">
        <v>167</v>
      </c>
      <c r="O21" s="326"/>
      <c r="P21" s="342"/>
      <c r="Q21" s="365"/>
      <c r="R21" s="370"/>
    </row>
    <row r="22" spans="1:18" s="2" customFormat="1" ht="23.1" customHeight="1" x14ac:dyDescent="0.2">
      <c r="A22" s="269">
        <f>A21</f>
        <v>45759</v>
      </c>
      <c r="B22" s="435"/>
      <c r="C22" s="291" t="s">
        <v>219</v>
      </c>
      <c r="D22" s="255" t="s">
        <v>156</v>
      </c>
      <c r="E22" s="256" t="s">
        <v>129</v>
      </c>
      <c r="F22" s="283" t="s">
        <v>3</v>
      </c>
      <c r="G22" s="284" t="s">
        <v>125</v>
      </c>
      <c r="H22" s="285"/>
      <c r="I22" s="286" t="s">
        <v>114</v>
      </c>
      <c r="J22" s="287" t="s">
        <v>154</v>
      </c>
      <c r="K22" s="288" t="s">
        <v>128</v>
      </c>
      <c r="L22" s="289" t="s">
        <v>130</v>
      </c>
      <c r="M22" s="334"/>
      <c r="N22" s="432"/>
      <c r="O22" s="329"/>
      <c r="P22" s="327"/>
      <c r="Q22" s="12"/>
      <c r="R22" s="345"/>
    </row>
    <row r="23" spans="1:18" s="2" customFormat="1" ht="23.1" customHeight="1" x14ac:dyDescent="0.2">
      <c r="A23" s="269"/>
      <c r="B23" s="435"/>
      <c r="C23" s="201" t="s">
        <v>220</v>
      </c>
      <c r="D23" s="257" t="s">
        <v>133</v>
      </c>
      <c r="E23" s="264" t="s">
        <v>136</v>
      </c>
      <c r="F23" s="100" t="s">
        <v>3</v>
      </c>
      <c r="G23" s="101" t="s">
        <v>134</v>
      </c>
      <c r="H23" s="102" t="s">
        <v>135</v>
      </c>
      <c r="I23" s="103" t="s">
        <v>127</v>
      </c>
      <c r="J23" s="104" t="s">
        <v>126</v>
      </c>
      <c r="K23" s="247" t="s">
        <v>128</v>
      </c>
      <c r="L23" s="202"/>
      <c r="M23" s="334"/>
      <c r="N23" s="432"/>
      <c r="O23" s="330"/>
      <c r="P23" s="327"/>
      <c r="Q23" s="361"/>
      <c r="R23" s="368"/>
    </row>
    <row r="24" spans="1:18" s="2" customFormat="1" ht="23.1" customHeight="1" x14ac:dyDescent="0.2">
      <c r="A24" s="272"/>
      <c r="B24" s="435"/>
      <c r="C24" s="203" t="s">
        <v>221</v>
      </c>
      <c r="D24" s="259" t="s">
        <v>23</v>
      </c>
      <c r="E24" s="265" t="s">
        <v>115</v>
      </c>
      <c r="F24" s="105" t="s">
        <v>3</v>
      </c>
      <c r="G24" s="106" t="s">
        <v>103</v>
      </c>
      <c r="H24" s="107" t="s">
        <v>104</v>
      </c>
      <c r="I24" s="108" t="s">
        <v>127</v>
      </c>
      <c r="J24" s="109" t="s">
        <v>126</v>
      </c>
      <c r="K24" s="248" t="s">
        <v>128</v>
      </c>
      <c r="L24" s="143"/>
      <c r="M24" s="334"/>
      <c r="N24" s="432"/>
      <c r="O24" s="329"/>
      <c r="P24" s="327"/>
      <c r="Q24" s="363"/>
      <c r="R24" s="368"/>
    </row>
    <row r="25" spans="1:18" s="2" customFormat="1" ht="23.1" customHeight="1" x14ac:dyDescent="0.2">
      <c r="A25" s="272"/>
      <c r="B25" s="435"/>
      <c r="C25" s="141" t="s">
        <v>222</v>
      </c>
      <c r="D25" s="169" t="s">
        <v>250</v>
      </c>
      <c r="E25" s="266" t="s">
        <v>137</v>
      </c>
      <c r="F25" s="12" t="s">
        <v>3</v>
      </c>
      <c r="G25" s="110" t="s">
        <v>143</v>
      </c>
      <c r="H25" s="111" t="s">
        <v>135</v>
      </c>
      <c r="I25" s="112" t="s">
        <v>144</v>
      </c>
      <c r="J25" s="113" t="s">
        <v>108</v>
      </c>
      <c r="K25" s="602" t="s">
        <v>313</v>
      </c>
      <c r="L25" s="252" t="s">
        <v>285</v>
      </c>
      <c r="M25" s="341"/>
      <c r="N25" s="432"/>
      <c r="O25" s="330"/>
      <c r="P25" s="327"/>
      <c r="Q25" s="363"/>
      <c r="R25" s="368"/>
    </row>
    <row r="26" spans="1:18" s="2" customFormat="1" ht="23.1" customHeight="1" x14ac:dyDescent="0.2">
      <c r="A26" s="273"/>
      <c r="B26" s="435"/>
      <c r="C26" s="201" t="s">
        <v>223</v>
      </c>
      <c r="D26" s="257" t="s">
        <v>281</v>
      </c>
      <c r="E26" s="258" t="s">
        <v>7</v>
      </c>
      <c r="F26" s="100" t="s">
        <v>3</v>
      </c>
      <c r="G26" s="101" t="s">
        <v>105</v>
      </c>
      <c r="H26" s="102" t="s">
        <v>106</v>
      </c>
      <c r="I26" s="103" t="s">
        <v>107</v>
      </c>
      <c r="J26" s="104" t="s">
        <v>108</v>
      </c>
      <c r="K26" s="247" t="s">
        <v>128</v>
      </c>
      <c r="L26" s="202" t="s">
        <v>6</v>
      </c>
      <c r="M26" s="334"/>
      <c r="N26" s="432"/>
      <c r="O26" s="329"/>
      <c r="P26" s="327"/>
      <c r="Q26" s="363"/>
      <c r="R26" s="368"/>
    </row>
    <row r="27" spans="1:18" s="2" customFormat="1" ht="23.1" customHeight="1" x14ac:dyDescent="0.2">
      <c r="A27" s="273"/>
      <c r="B27" s="435"/>
      <c r="C27" s="203" t="s">
        <v>224</v>
      </c>
      <c r="D27" s="259" t="s">
        <v>4</v>
      </c>
      <c r="E27" s="260"/>
      <c r="F27" s="105" t="s">
        <v>3</v>
      </c>
      <c r="G27" s="106" t="s">
        <v>105</v>
      </c>
      <c r="H27" s="107" t="s">
        <v>106</v>
      </c>
      <c r="I27" s="108" t="s">
        <v>107</v>
      </c>
      <c r="J27" s="109" t="s">
        <v>108</v>
      </c>
      <c r="K27" s="248" t="s">
        <v>128</v>
      </c>
      <c r="L27" s="143"/>
      <c r="M27" s="334"/>
      <c r="N27" s="432"/>
      <c r="O27" s="330"/>
      <c r="P27" s="327"/>
      <c r="Q27" s="363"/>
      <c r="R27" s="368"/>
    </row>
    <row r="28" spans="1:18" s="2" customFormat="1" ht="23.1" customHeight="1" x14ac:dyDescent="0.2">
      <c r="A28" s="273"/>
      <c r="B28" s="435"/>
      <c r="C28" s="201" t="s">
        <v>225</v>
      </c>
      <c r="D28" s="257" t="s">
        <v>89</v>
      </c>
      <c r="E28" s="258" t="s">
        <v>8</v>
      </c>
      <c r="F28" s="100" t="s">
        <v>3</v>
      </c>
      <c r="G28" s="101" t="s">
        <v>109</v>
      </c>
      <c r="H28" s="102" t="s">
        <v>110</v>
      </c>
      <c r="I28" s="103" t="s">
        <v>107</v>
      </c>
      <c r="J28" s="104" t="s">
        <v>108</v>
      </c>
      <c r="K28" s="247" t="s">
        <v>128</v>
      </c>
      <c r="L28" s="202" t="s">
        <v>6</v>
      </c>
      <c r="M28" s="334"/>
      <c r="N28" s="432"/>
      <c r="O28" s="324"/>
      <c r="P28" s="325"/>
      <c r="Q28" s="363"/>
      <c r="R28" s="368"/>
    </row>
    <row r="29" spans="1:18" s="2" customFormat="1" ht="23.1" customHeight="1" x14ac:dyDescent="0.2">
      <c r="A29" s="273"/>
      <c r="B29" s="435"/>
      <c r="C29" s="203" t="s">
        <v>226</v>
      </c>
      <c r="D29" s="259" t="s">
        <v>5</v>
      </c>
      <c r="E29" s="260"/>
      <c r="F29" s="105" t="s">
        <v>3</v>
      </c>
      <c r="G29" s="106" t="s">
        <v>109</v>
      </c>
      <c r="H29" s="107" t="s">
        <v>110</v>
      </c>
      <c r="I29" s="108" t="s">
        <v>107</v>
      </c>
      <c r="J29" s="109" t="s">
        <v>108</v>
      </c>
      <c r="K29" s="248" t="s">
        <v>128</v>
      </c>
      <c r="L29" s="143"/>
      <c r="M29" s="334"/>
      <c r="N29" s="432"/>
      <c r="O29" s="324"/>
      <c r="P29" s="325"/>
      <c r="Q29" s="363"/>
      <c r="R29" s="368"/>
    </row>
    <row r="30" spans="1:18" s="2" customFormat="1" ht="23.1" customHeight="1" x14ac:dyDescent="0.2">
      <c r="A30" s="273"/>
      <c r="B30" s="435"/>
      <c r="C30" s="79" t="s">
        <v>227</v>
      </c>
      <c r="D30" s="170" t="s">
        <v>18</v>
      </c>
      <c r="E30" s="261" t="s">
        <v>9</v>
      </c>
      <c r="F30" s="11" t="s">
        <v>3</v>
      </c>
      <c r="G30" s="92" t="s">
        <v>111</v>
      </c>
      <c r="H30" s="93" t="s">
        <v>112</v>
      </c>
      <c r="I30" s="94" t="s">
        <v>107</v>
      </c>
      <c r="J30" s="95" t="s">
        <v>113</v>
      </c>
      <c r="K30" s="249" t="s">
        <v>128</v>
      </c>
      <c r="L30" s="142" t="s">
        <v>6</v>
      </c>
      <c r="M30" s="334"/>
      <c r="N30" s="432"/>
      <c r="O30" s="324"/>
      <c r="P30" s="327"/>
      <c r="Q30" s="12"/>
      <c r="R30" s="368"/>
    </row>
    <row r="31" spans="1:18" s="2" customFormat="1" ht="23.1" customHeight="1" thickBot="1" x14ac:dyDescent="0.25">
      <c r="A31" s="273"/>
      <c r="B31" s="435"/>
      <c r="C31" s="79" t="s">
        <v>251</v>
      </c>
      <c r="D31" s="170" t="s">
        <v>261</v>
      </c>
      <c r="E31" s="261" t="s">
        <v>259</v>
      </c>
      <c r="F31" s="11" t="s">
        <v>3</v>
      </c>
      <c r="G31" s="92" t="s">
        <v>252</v>
      </c>
      <c r="H31" s="93" t="s">
        <v>260</v>
      </c>
      <c r="I31" s="94" t="s">
        <v>107</v>
      </c>
      <c r="J31" s="95" t="s">
        <v>113</v>
      </c>
      <c r="K31" s="249" t="s">
        <v>253</v>
      </c>
      <c r="L31" s="142" t="s">
        <v>6</v>
      </c>
      <c r="M31" s="334"/>
      <c r="N31" s="432"/>
      <c r="O31" s="378"/>
      <c r="P31" s="379"/>
      <c r="Q31" s="11"/>
      <c r="R31" s="369"/>
    </row>
    <row r="32" spans="1:18" s="2" customFormat="1" ht="23.1" customHeight="1" thickTop="1" x14ac:dyDescent="0.2">
      <c r="A32" s="271">
        <f>A21+1</f>
        <v>45760</v>
      </c>
      <c r="B32" s="437" t="s">
        <v>21</v>
      </c>
      <c r="C32" s="290" t="s">
        <v>229</v>
      </c>
      <c r="D32" s="253" t="s">
        <v>155</v>
      </c>
      <c r="E32" s="254" t="s">
        <v>152</v>
      </c>
      <c r="F32" s="277" t="s">
        <v>3</v>
      </c>
      <c r="G32" s="278" t="s">
        <v>153</v>
      </c>
      <c r="H32" s="279"/>
      <c r="I32" s="280" t="s">
        <v>114</v>
      </c>
      <c r="J32" s="281" t="s">
        <v>102</v>
      </c>
      <c r="K32" s="282" t="s">
        <v>128</v>
      </c>
      <c r="L32" s="218" t="s">
        <v>130</v>
      </c>
      <c r="M32" s="334"/>
      <c r="N32" s="431" t="s">
        <v>168</v>
      </c>
      <c r="O32" s="326"/>
      <c r="P32" s="342"/>
      <c r="Q32" s="365"/>
      <c r="R32" s="370"/>
    </row>
    <row r="33" spans="1:18" s="2" customFormat="1" ht="23.1" customHeight="1" x14ac:dyDescent="0.2">
      <c r="A33" s="269">
        <f>A32</f>
        <v>45760</v>
      </c>
      <c r="B33" s="438"/>
      <c r="C33" s="291" t="s">
        <v>230</v>
      </c>
      <c r="D33" s="255" t="s">
        <v>156</v>
      </c>
      <c r="E33" s="256" t="s">
        <v>129</v>
      </c>
      <c r="F33" s="283" t="s">
        <v>3</v>
      </c>
      <c r="G33" s="284" t="s">
        <v>125</v>
      </c>
      <c r="H33" s="285"/>
      <c r="I33" s="286" t="s">
        <v>114</v>
      </c>
      <c r="J33" s="287" t="s">
        <v>154</v>
      </c>
      <c r="K33" s="288" t="s">
        <v>128</v>
      </c>
      <c r="L33" s="289" t="s">
        <v>130</v>
      </c>
      <c r="M33" s="334"/>
      <c r="N33" s="432"/>
      <c r="O33" s="324"/>
      <c r="P33" s="328"/>
      <c r="Q33" s="12"/>
      <c r="R33" s="345"/>
    </row>
    <row r="34" spans="1:18" ht="23.1" customHeight="1" x14ac:dyDescent="0.2">
      <c r="A34" s="269"/>
      <c r="B34" s="438"/>
      <c r="C34" s="201" t="s">
        <v>231</v>
      </c>
      <c r="D34" s="257" t="s">
        <v>133</v>
      </c>
      <c r="E34" s="264" t="s">
        <v>136</v>
      </c>
      <c r="F34" s="100" t="s">
        <v>3</v>
      </c>
      <c r="G34" s="101" t="s">
        <v>134</v>
      </c>
      <c r="H34" s="102" t="s">
        <v>135</v>
      </c>
      <c r="I34" s="103" t="s">
        <v>127</v>
      </c>
      <c r="J34" s="104" t="s">
        <v>126</v>
      </c>
      <c r="K34" s="247" t="s">
        <v>128</v>
      </c>
      <c r="L34" s="202"/>
      <c r="M34" s="334"/>
      <c r="N34" s="432"/>
      <c r="O34" s="324"/>
      <c r="P34" s="327"/>
      <c r="Q34" s="12"/>
      <c r="R34" s="368"/>
    </row>
    <row r="35" spans="1:18" ht="23.1" customHeight="1" x14ac:dyDescent="0.2">
      <c r="A35" s="274"/>
      <c r="B35" s="438"/>
      <c r="C35" s="203" t="s">
        <v>232</v>
      </c>
      <c r="D35" s="259" t="s">
        <v>23</v>
      </c>
      <c r="E35" s="265" t="s">
        <v>115</v>
      </c>
      <c r="F35" s="105" t="s">
        <v>3</v>
      </c>
      <c r="G35" s="106" t="s">
        <v>103</v>
      </c>
      <c r="H35" s="107" t="s">
        <v>104</v>
      </c>
      <c r="I35" s="108" t="s">
        <v>127</v>
      </c>
      <c r="J35" s="109" t="s">
        <v>126</v>
      </c>
      <c r="K35" s="248" t="s">
        <v>128</v>
      </c>
      <c r="L35" s="143"/>
      <c r="M35" s="334"/>
      <c r="N35" s="432"/>
      <c r="O35" s="324"/>
      <c r="P35" s="328"/>
      <c r="Q35" s="32"/>
      <c r="R35" s="345"/>
    </row>
    <row r="36" spans="1:18" ht="23.1" customHeight="1" x14ac:dyDescent="0.2">
      <c r="A36" s="274"/>
      <c r="B36" s="438"/>
      <c r="C36" s="382" t="s">
        <v>256</v>
      </c>
      <c r="D36" s="380" t="s">
        <v>300</v>
      </c>
      <c r="E36" s="383" t="s">
        <v>301</v>
      </c>
      <c r="F36" s="384" t="s">
        <v>294</v>
      </c>
      <c r="G36" s="106" t="s">
        <v>295</v>
      </c>
      <c r="H36" s="107" t="s">
        <v>296</v>
      </c>
      <c r="I36" s="108" t="s">
        <v>297</v>
      </c>
      <c r="J36" s="109" t="s">
        <v>298</v>
      </c>
      <c r="K36" s="248" t="s">
        <v>299</v>
      </c>
      <c r="L36" s="381" t="s">
        <v>258</v>
      </c>
      <c r="M36" s="334"/>
      <c r="N36" s="432"/>
      <c r="O36" s="324"/>
      <c r="P36" s="328"/>
      <c r="Q36" s="32"/>
      <c r="R36" s="345"/>
    </row>
    <row r="37" spans="1:18" ht="23.1" customHeight="1" x14ac:dyDescent="0.2">
      <c r="A37" s="272"/>
      <c r="B37" s="438"/>
      <c r="C37" s="79" t="s">
        <v>244</v>
      </c>
      <c r="D37" s="170" t="s">
        <v>264</v>
      </c>
      <c r="E37" s="261" t="s">
        <v>9</v>
      </c>
      <c r="F37" s="12" t="s">
        <v>257</v>
      </c>
      <c r="G37" s="92" t="s">
        <v>111</v>
      </c>
      <c r="H37" s="93" t="s">
        <v>112</v>
      </c>
      <c r="I37" s="94" t="s">
        <v>107</v>
      </c>
      <c r="J37" s="95" t="s">
        <v>113</v>
      </c>
      <c r="K37" s="251" t="s">
        <v>288</v>
      </c>
      <c r="L37" s="142" t="s">
        <v>6</v>
      </c>
      <c r="M37" s="334"/>
      <c r="N37" s="432"/>
      <c r="O37" s="324"/>
      <c r="P37" s="328"/>
      <c r="Q37" s="32"/>
      <c r="R37" s="345"/>
    </row>
    <row r="38" spans="1:18" ht="23.1" customHeight="1" x14ac:dyDescent="0.2">
      <c r="A38" s="272"/>
      <c r="B38" s="438"/>
      <c r="C38" s="115" t="s">
        <v>245</v>
      </c>
      <c r="D38" s="170" t="s">
        <v>262</v>
      </c>
      <c r="E38" s="261" t="s">
        <v>8</v>
      </c>
      <c r="F38" s="11" t="s">
        <v>257</v>
      </c>
      <c r="G38" s="92" t="s">
        <v>109</v>
      </c>
      <c r="H38" s="93" t="s">
        <v>110</v>
      </c>
      <c r="I38" s="94" t="s">
        <v>107</v>
      </c>
      <c r="J38" s="95" t="s">
        <v>108</v>
      </c>
      <c r="K38" s="249" t="s">
        <v>288</v>
      </c>
      <c r="L38" s="142" t="s">
        <v>6</v>
      </c>
      <c r="M38" s="334"/>
      <c r="N38" s="432"/>
      <c r="O38" s="324"/>
      <c r="P38" s="328"/>
      <c r="Q38" s="32"/>
      <c r="R38" s="345"/>
    </row>
    <row r="39" spans="1:18" ht="23.1" customHeight="1" x14ac:dyDescent="0.2">
      <c r="A39" s="275"/>
      <c r="B39" s="438"/>
      <c r="C39" s="116" t="s">
        <v>246</v>
      </c>
      <c r="D39" s="259" t="s">
        <v>5</v>
      </c>
      <c r="E39" s="260"/>
      <c r="F39" s="105" t="s">
        <v>257</v>
      </c>
      <c r="G39" s="106" t="s">
        <v>109</v>
      </c>
      <c r="H39" s="107" t="s">
        <v>110</v>
      </c>
      <c r="I39" s="108" t="s">
        <v>107</v>
      </c>
      <c r="J39" s="109" t="s">
        <v>108</v>
      </c>
      <c r="K39" s="318" t="s">
        <v>288</v>
      </c>
      <c r="L39" s="230"/>
      <c r="M39" s="224"/>
      <c r="N39" s="432"/>
      <c r="O39" s="324"/>
      <c r="P39" s="328"/>
      <c r="Q39" s="32"/>
      <c r="R39" s="345"/>
    </row>
    <row r="40" spans="1:18" ht="23.1" customHeight="1" x14ac:dyDescent="0.2">
      <c r="A40" s="273"/>
      <c r="B40" s="438"/>
      <c r="C40" s="115" t="s">
        <v>247</v>
      </c>
      <c r="D40" s="257" t="s">
        <v>263</v>
      </c>
      <c r="E40" s="258" t="s">
        <v>7</v>
      </c>
      <c r="F40" s="11" t="s">
        <v>257</v>
      </c>
      <c r="G40" s="101" t="s">
        <v>105</v>
      </c>
      <c r="H40" s="102" t="s">
        <v>106</v>
      </c>
      <c r="I40" s="103" t="s">
        <v>107</v>
      </c>
      <c r="J40" s="104" t="s">
        <v>108</v>
      </c>
      <c r="K40" s="249" t="s">
        <v>288</v>
      </c>
      <c r="L40" s="202" t="s">
        <v>6</v>
      </c>
      <c r="M40" s="332"/>
      <c r="N40" s="432"/>
      <c r="O40" s="344"/>
      <c r="P40" s="344"/>
      <c r="Q40" s="366"/>
      <c r="R40" s="345"/>
    </row>
    <row r="41" spans="1:18" ht="19.5" thickBot="1" x14ac:dyDescent="0.25">
      <c r="A41" s="276"/>
      <c r="B41" s="439"/>
      <c r="C41" s="116" t="s">
        <v>248</v>
      </c>
      <c r="D41" s="168" t="s">
        <v>159</v>
      </c>
      <c r="E41" s="268"/>
      <c r="F41" s="105" t="s">
        <v>257</v>
      </c>
      <c r="G41" s="225" t="s">
        <v>105</v>
      </c>
      <c r="H41" s="226" t="s">
        <v>106</v>
      </c>
      <c r="I41" s="228" t="s">
        <v>107</v>
      </c>
      <c r="J41" s="227" t="s">
        <v>108</v>
      </c>
      <c r="K41" s="318" t="s">
        <v>288</v>
      </c>
      <c r="L41" s="229"/>
      <c r="M41" s="332"/>
      <c r="N41" s="433"/>
      <c r="O41" s="317"/>
      <c r="P41" s="317"/>
      <c r="Q41" s="367"/>
      <c r="R41" s="343"/>
    </row>
    <row r="42" spans="1:18" ht="21.75" thickTop="1" x14ac:dyDescent="0.2">
      <c r="A42" s="139"/>
      <c r="B42" s="139"/>
      <c r="C42" s="140"/>
      <c r="D42" s="192" t="s">
        <v>10</v>
      </c>
      <c r="E42" s="427" t="s">
        <v>131</v>
      </c>
      <c r="F42" s="427"/>
      <c r="G42" s="427"/>
      <c r="H42" s="427"/>
      <c r="I42" s="427"/>
      <c r="J42" s="427"/>
      <c r="K42" s="427"/>
      <c r="L42" s="315">
        <v>45721</v>
      </c>
      <c r="M42" s="315"/>
    </row>
    <row r="43" spans="1:18" ht="24.75" customHeight="1" x14ac:dyDescent="0.2">
      <c r="C43" s="412" t="s">
        <v>287</v>
      </c>
    </row>
    <row r="44" spans="1:18" ht="23.25" customHeight="1" x14ac:dyDescent="0.2">
      <c r="C44" s="412" t="s">
        <v>292</v>
      </c>
    </row>
  </sheetData>
  <mergeCells count="17">
    <mergeCell ref="E42:K42"/>
    <mergeCell ref="N11:N20"/>
    <mergeCell ref="N21:N31"/>
    <mergeCell ref="N32:N41"/>
    <mergeCell ref="B21:B31"/>
    <mergeCell ref="B10:B20"/>
    <mergeCell ref="B32:B41"/>
    <mergeCell ref="A1:L1"/>
    <mergeCell ref="A2:L2"/>
    <mergeCell ref="C3:E3"/>
    <mergeCell ref="F3:J3"/>
    <mergeCell ref="B4:B9"/>
    <mergeCell ref="F4:J4"/>
    <mergeCell ref="F5:J5"/>
    <mergeCell ref="F6:J6"/>
    <mergeCell ref="F7:J7"/>
    <mergeCell ref="F8:J8"/>
  </mergeCells>
  <phoneticPr fontId="5"/>
  <dataValidations count="1">
    <dataValidation type="list" allowBlank="1" showInputMessage="1" showErrorMessage="1" sqref="F11 F33 F22 F25" xr:uid="{00000000-0002-0000-0000-000000000000}">
      <formula1>$N$14:$N$22</formula1>
    </dataValidation>
  </dataValidations>
  <printOptions horizontalCentered="1" verticalCentered="1"/>
  <pageMargins left="0" right="0" top="0.59055118110236227" bottom="0" header="0" footer="0"/>
  <pageSetup paperSize="8" scale="84" orientation="landscape" verticalDpi="4294967293"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H39"/>
  <sheetViews>
    <sheetView showZeros="0" topLeftCell="A10" zoomScaleNormal="100" workbookViewId="0">
      <selection activeCell="C24" sqref="C24"/>
    </sheetView>
  </sheetViews>
  <sheetFormatPr defaultRowHeight="20.100000000000001" customHeight="1" x14ac:dyDescent="0.15"/>
  <cols>
    <col min="1" max="1" width="4.625" customWidth="1"/>
    <col min="2" max="2" width="23" bestFit="1" customWidth="1"/>
    <col min="3" max="4" width="10.625" customWidth="1"/>
    <col min="5" max="6" width="18.625" customWidth="1"/>
    <col min="7" max="7" width="3.625" customWidth="1"/>
  </cols>
  <sheetData>
    <row r="1" spans="1:8" ht="20.100000000000001" customHeight="1" x14ac:dyDescent="0.2">
      <c r="A1" s="452" t="str">
        <f>spring要項表!A1:L1</f>
        <v>2025 Fuji Horse Show Spring Grand Prix</v>
      </c>
      <c r="B1" s="452"/>
      <c r="C1" s="452"/>
      <c r="D1" s="452"/>
      <c r="E1" s="452"/>
      <c r="F1" s="452"/>
      <c r="G1" s="27"/>
    </row>
    <row r="2" spans="1:8" ht="20.100000000000001" customHeight="1" x14ac:dyDescent="0.15">
      <c r="A2" s="451" t="s">
        <v>139</v>
      </c>
      <c r="B2" s="451"/>
      <c r="C2" s="451"/>
      <c r="D2" s="451"/>
      <c r="E2" s="451"/>
      <c r="F2" s="451"/>
      <c r="G2" s="451"/>
    </row>
    <row r="3" spans="1:8" ht="20.100000000000001" customHeight="1" x14ac:dyDescent="0.2">
      <c r="A3" s="452" t="s">
        <v>30</v>
      </c>
      <c r="B3" s="452"/>
      <c r="C3" s="452"/>
      <c r="D3" s="452"/>
      <c r="E3" s="452"/>
      <c r="F3" s="452"/>
      <c r="G3" s="27"/>
    </row>
    <row r="5" spans="1:8" ht="20.100000000000001" customHeight="1" x14ac:dyDescent="0.15">
      <c r="B5" s="28" t="s">
        <v>31</v>
      </c>
    </row>
    <row r="6" spans="1:8" ht="20.100000000000001" customHeight="1" x14ac:dyDescent="0.15">
      <c r="B6" s="29"/>
      <c r="C6" s="449"/>
      <c r="D6" s="453"/>
      <c r="E6" s="450"/>
      <c r="F6" s="30" t="s">
        <v>32</v>
      </c>
      <c r="G6" s="17"/>
    </row>
    <row r="7" spans="1:8" ht="30" customHeight="1" x14ac:dyDescent="0.15">
      <c r="B7" s="31" t="s">
        <v>33</v>
      </c>
      <c r="C7" s="32" t="s">
        <v>206</v>
      </c>
      <c r="D7" s="33"/>
      <c r="E7" s="34" t="s">
        <v>34</v>
      </c>
      <c r="F7" s="319">
        <f>14000*D7</f>
        <v>0</v>
      </c>
      <c r="G7" s="16" t="s">
        <v>24</v>
      </c>
    </row>
    <row r="8" spans="1:8" ht="30" customHeight="1" x14ac:dyDescent="0.15">
      <c r="B8" s="35" t="s">
        <v>35</v>
      </c>
      <c r="C8" s="441" t="s">
        <v>36</v>
      </c>
      <c r="D8" s="442"/>
      <c r="E8" s="442"/>
      <c r="F8" s="36"/>
      <c r="G8" s="16" t="s">
        <v>37</v>
      </c>
      <c r="H8" s="4"/>
    </row>
    <row r="9" spans="1:8" ht="30" customHeight="1" x14ac:dyDescent="0.15">
      <c r="B9" s="37"/>
      <c r="C9" s="441" t="s">
        <v>38</v>
      </c>
      <c r="D9" s="442"/>
      <c r="E9" s="442"/>
      <c r="F9" s="38"/>
      <c r="G9" s="16"/>
      <c r="H9" s="4"/>
    </row>
    <row r="10" spans="1:8" ht="30" customHeight="1" thickBot="1" x14ac:dyDescent="0.2">
      <c r="B10" s="39"/>
      <c r="C10" s="441" t="s">
        <v>39</v>
      </c>
      <c r="D10" s="442"/>
      <c r="E10" s="442"/>
      <c r="F10" s="40"/>
      <c r="G10" s="16"/>
      <c r="H10" s="4"/>
    </row>
    <row r="11" spans="1:8" ht="30" customHeight="1" thickTop="1" thickBot="1" x14ac:dyDescent="0.2">
      <c r="B11" s="41" t="s">
        <v>40</v>
      </c>
      <c r="C11" s="42"/>
      <c r="D11" s="43"/>
      <c r="E11" s="43" t="s">
        <v>41</v>
      </c>
      <c r="F11" s="44">
        <f>IF(F7="","",SUM(F7:F10))</f>
        <v>0</v>
      </c>
      <c r="G11" s="4"/>
    </row>
    <row r="12" spans="1:8" ht="20.100000000000001" customHeight="1" thickTop="1" x14ac:dyDescent="0.15">
      <c r="B12" s="46"/>
      <c r="C12" s="45"/>
      <c r="D12" s="45"/>
      <c r="E12" s="45"/>
      <c r="F12" s="4"/>
      <c r="G12" s="45"/>
      <c r="H12" s="4"/>
    </row>
    <row r="13" spans="1:8" ht="20.100000000000001" customHeight="1" x14ac:dyDescent="0.15">
      <c r="B13" s="28" t="s">
        <v>42</v>
      </c>
    </row>
    <row r="14" spans="1:8" ht="20.100000000000001" customHeight="1" x14ac:dyDescent="0.15">
      <c r="C14" s="445" t="s">
        <v>43</v>
      </c>
      <c r="D14" s="445"/>
      <c r="E14" s="445"/>
      <c r="F14" s="15"/>
    </row>
    <row r="15" spans="1:8" ht="20.100000000000001" customHeight="1" x14ac:dyDescent="0.15">
      <c r="C15" s="446" t="s">
        <v>44</v>
      </c>
      <c r="D15" s="446"/>
      <c r="E15" s="446"/>
      <c r="F15" s="18"/>
    </row>
    <row r="16" spans="1:8" ht="20.100000000000001" customHeight="1" x14ac:dyDescent="0.15">
      <c r="C16" s="446" t="s">
        <v>45</v>
      </c>
      <c r="D16" s="446"/>
      <c r="E16" s="446"/>
      <c r="F16" s="446"/>
    </row>
    <row r="17" spans="1:7" ht="20.100000000000001" customHeight="1" x14ac:dyDescent="0.15">
      <c r="C17" s="447" t="s">
        <v>46</v>
      </c>
      <c r="D17" s="447"/>
      <c r="E17" s="18" t="s" ph="1">
        <v>47</v>
      </c>
      <c r="F17" s="18"/>
    </row>
    <row r="18" spans="1:7" ht="20.100000000000001" customHeight="1" x14ac:dyDescent="0.15">
      <c r="D18" s="47"/>
      <c r="E18" s="47"/>
      <c r="F18" s="47"/>
    </row>
    <row r="19" spans="1:7" ht="20.100000000000001" customHeight="1" x14ac:dyDescent="0.15">
      <c r="B19" s="28" t="s">
        <v>48</v>
      </c>
    </row>
    <row r="20" spans="1:7" ht="20.100000000000001" customHeight="1" x14ac:dyDescent="0.2">
      <c r="C20" s="448" t="s">
        <v>293</v>
      </c>
      <c r="D20" s="448"/>
      <c r="E20" s="448"/>
    </row>
    <row r="21" spans="1:7" ht="20.100000000000001" customHeight="1" x14ac:dyDescent="0.15">
      <c r="B21" s="28" t="s">
        <v>49</v>
      </c>
    </row>
    <row r="22" spans="1:7" ht="20.100000000000001" customHeight="1" x14ac:dyDescent="0.15">
      <c r="B22" s="29"/>
      <c r="C22" s="49" t="s">
        <v>50</v>
      </c>
      <c r="D22" s="50" t="s">
        <v>51</v>
      </c>
      <c r="E22" s="449" t="s">
        <v>52</v>
      </c>
      <c r="F22" s="450"/>
    </row>
    <row r="23" spans="1:7" ht="20.100000000000001" customHeight="1" x14ac:dyDescent="0.15">
      <c r="B23" s="51" t="s">
        <v>11</v>
      </c>
      <c r="C23" s="49" t="s">
        <v>302</v>
      </c>
      <c r="D23" s="52"/>
      <c r="E23" s="53"/>
      <c r="F23" s="54"/>
    </row>
    <row r="24" spans="1:7" ht="20.100000000000001" customHeight="1" x14ac:dyDescent="0.15">
      <c r="B24" s="51" t="s">
        <v>53</v>
      </c>
      <c r="C24" s="55" t="s">
        <v>54</v>
      </c>
      <c r="D24" s="56"/>
      <c r="E24" s="57"/>
      <c r="F24" s="58"/>
    </row>
    <row r="25" spans="1:7" ht="20.100000000000001" customHeight="1" x14ac:dyDescent="0.15">
      <c r="B25" s="51" t="s">
        <v>55</v>
      </c>
      <c r="C25" s="55" t="s">
        <v>56</v>
      </c>
      <c r="D25" s="60"/>
      <c r="E25" s="61"/>
      <c r="F25" s="58"/>
    </row>
    <row r="26" spans="1:7" ht="20.100000000000001" customHeight="1" x14ac:dyDescent="0.15">
      <c r="B26" s="51" t="s">
        <v>282</v>
      </c>
      <c r="C26" s="55"/>
      <c r="D26" s="60"/>
      <c r="E26" s="61"/>
      <c r="F26" s="58"/>
    </row>
    <row r="27" spans="1:7" ht="20.100000000000001" customHeight="1" x14ac:dyDescent="0.15">
      <c r="B27" s="51"/>
      <c r="C27" s="59"/>
      <c r="D27" s="60"/>
      <c r="E27" s="61"/>
      <c r="F27" s="58"/>
    </row>
    <row r="28" spans="1:7" ht="12" customHeight="1" x14ac:dyDescent="0.15">
      <c r="B28" s="62"/>
      <c r="C28" s="63"/>
      <c r="D28" s="371"/>
      <c r="E28" s="64"/>
      <c r="F28" s="4"/>
    </row>
    <row r="29" spans="1:7" ht="20.100000000000001" customHeight="1" x14ac:dyDescent="0.15">
      <c r="A29" s="17"/>
      <c r="B29" s="75" t="s">
        <v>204</v>
      </c>
      <c r="C29" s="4"/>
      <c r="D29" s="91" t="s">
        <v>100</v>
      </c>
      <c r="E29" s="75"/>
      <c r="F29" t="s">
        <v>90</v>
      </c>
    </row>
    <row r="30" spans="1:7" ht="20.100000000000001" customHeight="1" x14ac:dyDescent="0.15">
      <c r="A30" s="17"/>
      <c r="B30" s="75" t="s">
        <v>205</v>
      </c>
      <c r="C30" s="4"/>
      <c r="D30" s="91" t="s">
        <v>100</v>
      </c>
      <c r="G30" s="15"/>
    </row>
    <row r="31" spans="1:7" ht="12.75" customHeight="1" x14ac:dyDescent="0.15">
      <c r="B31" s="62"/>
      <c r="C31" s="63"/>
      <c r="D31" s="63"/>
      <c r="E31" s="64"/>
      <c r="F31" s="4"/>
      <c r="G31" s="15"/>
    </row>
    <row r="32" spans="1:7" ht="20.100000000000001" customHeight="1" x14ac:dyDescent="0.15">
      <c r="B32" s="28" t="s">
        <v>57</v>
      </c>
      <c r="C32" s="15"/>
      <c r="D32" s="15"/>
      <c r="E32" s="15"/>
      <c r="F32" s="15"/>
    </row>
    <row r="33" spans="3:6" ht="20.100000000000001" customHeight="1" x14ac:dyDescent="0.15">
      <c r="C33" s="15"/>
      <c r="D33" s="65" t="s">
        <v>58</v>
      </c>
      <c r="E33" s="443" t="s">
        <v>161</v>
      </c>
      <c r="F33" s="443"/>
    </row>
    <row r="34" spans="3:6" ht="20.100000000000001" customHeight="1" x14ac:dyDescent="0.15">
      <c r="D34" s="66" t="s">
        <v>59</v>
      </c>
      <c r="E34" s="223" t="s">
        <v>162</v>
      </c>
      <c r="F34" s="67" t="s">
        <v>60</v>
      </c>
    </row>
    <row r="35" spans="3:6" ht="20.100000000000001" customHeight="1" x14ac:dyDescent="0.15">
      <c r="D35" s="66" t="s">
        <v>145</v>
      </c>
      <c r="E35" s="223" t="s">
        <v>123</v>
      </c>
      <c r="F35" s="66"/>
    </row>
    <row r="36" spans="3:6" ht="20.100000000000001" customHeight="1" x14ac:dyDescent="0.15">
      <c r="D36" s="66"/>
      <c r="E36" s="444" t="s">
        <v>123</v>
      </c>
      <c r="F36" s="444"/>
    </row>
    <row r="37" spans="3:6" ht="20.100000000000001" customHeight="1" x14ac:dyDescent="0.2">
      <c r="D37" s="66" t="s">
        <v>146</v>
      </c>
      <c r="E37" s="440" t="s">
        <v>163</v>
      </c>
      <c r="F37" s="440"/>
    </row>
    <row r="38" spans="3:6" ht="20.100000000000001" customHeight="1" x14ac:dyDescent="0.2">
      <c r="D38" t="s">
        <v>147</v>
      </c>
      <c r="E38" s="440" t="s">
        <v>123</v>
      </c>
      <c r="F38" s="440"/>
    </row>
    <row r="39" spans="3:6" ht="20.100000000000001" customHeight="1" x14ac:dyDescent="0.2">
      <c r="D39" s="66" t="s">
        <v>148</v>
      </c>
      <c r="E39" s="231" t="s">
        <v>164</v>
      </c>
      <c r="F39" s="232" t="s">
        <v>149</v>
      </c>
    </row>
  </sheetData>
  <mergeCells count="17">
    <mergeCell ref="C9:E9"/>
    <mergeCell ref="A2:G2"/>
    <mergeCell ref="A1:F1"/>
    <mergeCell ref="A3:F3"/>
    <mergeCell ref="C6:E6"/>
    <mergeCell ref="C8:E8"/>
    <mergeCell ref="E37:F37"/>
    <mergeCell ref="E38:F38"/>
    <mergeCell ref="C10:E10"/>
    <mergeCell ref="E33:F33"/>
    <mergeCell ref="E36:F36"/>
    <mergeCell ref="C14:E14"/>
    <mergeCell ref="C15:E15"/>
    <mergeCell ref="C16:F16"/>
    <mergeCell ref="C17:D17"/>
    <mergeCell ref="C20:E20"/>
    <mergeCell ref="E22:F22"/>
  </mergeCells>
  <phoneticPr fontId="5"/>
  <dataValidations count="1">
    <dataValidation type="list" allowBlank="1" showInputMessage="1" showErrorMessage="1" sqref="D29:D30" xr:uid="{FD912652-440D-41B1-B440-58A05A2572FD}">
      <formula1>$M$33:$M$35</formula1>
    </dataValidation>
  </dataValidations>
  <pageMargins left="0.78740157480314965" right="0.39370078740157483" top="0.59055118110236227" bottom="0.59055118110236227" header="0.51181102362204722" footer="0.51181102362204722"/>
  <pageSetup paperSize="9"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W56"/>
  <sheetViews>
    <sheetView showZeros="0" topLeftCell="A19" zoomScale="60" zoomScaleNormal="60" workbookViewId="0">
      <selection activeCell="L18" sqref="L18"/>
    </sheetView>
  </sheetViews>
  <sheetFormatPr defaultRowHeight="13.5" x14ac:dyDescent="0.15"/>
  <cols>
    <col min="1" max="1" width="12.625" customWidth="1"/>
    <col min="2" max="3" width="5.625" customWidth="1"/>
    <col min="4" max="4" width="45.625" customWidth="1"/>
    <col min="5" max="5" width="24.75" bestFit="1" customWidth="1"/>
    <col min="6" max="10" width="35.625" customWidth="1"/>
    <col min="11" max="11" width="12.875" bestFit="1" customWidth="1"/>
    <col min="12" max="12" width="4.625" style="17" customWidth="1"/>
    <col min="13" max="13" width="5.625" customWidth="1"/>
    <col min="14" max="14" width="4.625" customWidth="1"/>
    <col min="15" max="15" width="10.625" style="8" customWidth="1"/>
    <col min="16" max="16" width="4.625" style="8" customWidth="1"/>
    <col min="17" max="17" width="5.625" style="8" customWidth="1"/>
    <col min="18" max="18" width="4.625" customWidth="1"/>
    <col min="19" max="19" width="30.625" customWidth="1"/>
  </cols>
  <sheetData>
    <row r="1" spans="1:22" ht="35.1" customHeight="1" x14ac:dyDescent="0.3">
      <c r="A1" s="473" t="str">
        <f>spring要項表!A1:L1</f>
        <v>2025 Fuji Horse Show Spring Grand Prix</v>
      </c>
      <c r="B1" s="473"/>
      <c r="C1" s="473"/>
      <c r="D1" s="473"/>
      <c r="E1" s="473"/>
      <c r="F1" s="473"/>
      <c r="G1" s="473"/>
      <c r="H1" s="473"/>
      <c r="I1" s="473"/>
      <c r="J1" s="473"/>
      <c r="K1" s="473"/>
      <c r="L1" s="473"/>
      <c r="M1" s="473"/>
      <c r="N1" s="473"/>
      <c r="O1" s="473"/>
      <c r="P1" s="473"/>
      <c r="Q1" s="473"/>
      <c r="R1" s="473"/>
      <c r="S1" s="473"/>
    </row>
    <row r="2" spans="1:22" ht="35.1" customHeight="1" x14ac:dyDescent="0.3">
      <c r="A2" s="476" t="s">
        <v>138</v>
      </c>
      <c r="B2" s="473"/>
      <c r="C2" s="473"/>
      <c r="D2" s="473"/>
      <c r="E2" s="473"/>
      <c r="F2" s="473"/>
      <c r="G2" s="473"/>
      <c r="H2" s="473"/>
      <c r="I2" s="473"/>
      <c r="J2" s="473"/>
      <c r="K2" s="473"/>
      <c r="L2" s="473"/>
      <c r="M2" s="473"/>
      <c r="N2" s="473"/>
      <c r="O2" s="473"/>
      <c r="P2" s="473"/>
      <c r="Q2" s="473"/>
      <c r="R2" s="473"/>
      <c r="S2" s="473"/>
    </row>
    <row r="3" spans="1:22" ht="35.1" customHeight="1" x14ac:dyDescent="0.2">
      <c r="A3" s="1"/>
      <c r="B3" s="1"/>
      <c r="C3" s="477" t="s">
        <v>11</v>
      </c>
      <c r="D3" s="477"/>
      <c r="E3" s="477"/>
      <c r="F3" s="477"/>
      <c r="G3" s="477"/>
      <c r="H3" s="477"/>
      <c r="I3" s="477"/>
      <c r="J3" s="477"/>
      <c r="K3" s="477"/>
      <c r="L3" s="477"/>
      <c r="M3" s="477"/>
      <c r="N3" s="477"/>
      <c r="O3" s="477"/>
      <c r="P3" s="477"/>
      <c r="Q3" s="477"/>
      <c r="R3" s="477"/>
      <c r="S3" s="26" t="s">
        <v>29</v>
      </c>
    </row>
    <row r="4" spans="1:22" ht="50.1" customHeight="1" thickBot="1" x14ac:dyDescent="0.2">
      <c r="A4" s="172"/>
      <c r="B4" s="173"/>
      <c r="C4" s="174"/>
      <c r="D4" s="474" t="s">
        <v>12</v>
      </c>
      <c r="E4" s="475"/>
      <c r="F4" s="235"/>
      <c r="G4" s="235"/>
      <c r="H4" s="235"/>
      <c r="I4" s="235"/>
      <c r="J4" s="235"/>
      <c r="K4" s="470" t="s">
        <v>19</v>
      </c>
      <c r="L4" s="471"/>
      <c r="M4" s="471"/>
      <c r="N4" s="472"/>
      <c r="O4" s="471" t="s">
        <v>20</v>
      </c>
      <c r="P4" s="471"/>
      <c r="Q4" s="471"/>
      <c r="R4" s="472"/>
      <c r="S4" s="175" t="s">
        <v>13</v>
      </c>
    </row>
    <row r="5" spans="1:22" ht="30.95" customHeight="1" thickTop="1" x14ac:dyDescent="0.2">
      <c r="A5" s="311">
        <v>45757</v>
      </c>
      <c r="B5" s="454" t="s">
        <v>21</v>
      </c>
      <c r="C5" s="295" t="s">
        <v>169</v>
      </c>
      <c r="D5" s="253" t="s">
        <v>196</v>
      </c>
      <c r="E5" s="254" t="s">
        <v>201</v>
      </c>
      <c r="F5" s="236"/>
      <c r="G5" s="236"/>
      <c r="H5" s="236"/>
      <c r="I5" s="236"/>
      <c r="J5" s="236"/>
      <c r="K5" s="205">
        <v>8000</v>
      </c>
      <c r="L5" s="206" t="s">
        <v>27</v>
      </c>
      <c r="M5" s="207"/>
      <c r="N5" s="208" t="s">
        <v>28</v>
      </c>
      <c r="O5" s="209">
        <v>0</v>
      </c>
      <c r="P5" s="210"/>
      <c r="Q5" s="210"/>
      <c r="R5" s="211"/>
      <c r="S5" s="212">
        <f>K5*M5+O5*Q5</f>
        <v>0</v>
      </c>
      <c r="U5" s="77"/>
    </row>
    <row r="6" spans="1:22" ht="30.95" customHeight="1" x14ac:dyDescent="0.2">
      <c r="A6" s="187">
        <f>A5</f>
        <v>45757</v>
      </c>
      <c r="B6" s="454"/>
      <c r="C6" s="296" t="s">
        <v>170</v>
      </c>
      <c r="D6" s="255" t="s">
        <v>197</v>
      </c>
      <c r="E6" s="256" t="s">
        <v>157</v>
      </c>
      <c r="F6" s="237"/>
      <c r="G6" s="237"/>
      <c r="H6" s="237"/>
      <c r="I6" s="237"/>
      <c r="J6" s="237"/>
      <c r="K6" s="162">
        <v>8000</v>
      </c>
      <c r="L6" s="163" t="s">
        <v>26</v>
      </c>
      <c r="M6" s="164"/>
      <c r="N6" s="165" t="s">
        <v>28</v>
      </c>
      <c r="O6" s="213">
        <v>0</v>
      </c>
      <c r="P6" s="214"/>
      <c r="Q6" s="214"/>
      <c r="R6" s="215"/>
      <c r="S6" s="186">
        <f>K6*M6+O6*Q6</f>
        <v>0</v>
      </c>
      <c r="U6" s="77"/>
    </row>
    <row r="7" spans="1:22" ht="30.95" customHeight="1" x14ac:dyDescent="0.15">
      <c r="A7" s="22"/>
      <c r="B7" s="454"/>
      <c r="C7" s="303" t="s">
        <v>195</v>
      </c>
      <c r="D7" s="167" t="s">
        <v>198</v>
      </c>
      <c r="E7" s="256" t="s">
        <v>158</v>
      </c>
      <c r="F7" s="238"/>
      <c r="G7" s="238"/>
      <c r="H7" s="238"/>
      <c r="I7" s="238"/>
      <c r="J7" s="238"/>
      <c r="K7" s="146">
        <v>8000</v>
      </c>
      <c r="L7" s="147" t="s">
        <v>26</v>
      </c>
      <c r="M7" s="148"/>
      <c r="N7" s="149" t="s">
        <v>28</v>
      </c>
      <c r="O7" s="157">
        <v>0</v>
      </c>
      <c r="P7" s="158"/>
      <c r="Q7" s="159"/>
      <c r="R7" s="160"/>
      <c r="S7" s="161">
        <f>K7*M7+O7*Q7</f>
        <v>0</v>
      </c>
      <c r="U7" s="77"/>
    </row>
    <row r="8" spans="1:22" ht="30.95" customHeight="1" x14ac:dyDescent="0.15">
      <c r="A8" s="22"/>
      <c r="B8" s="454"/>
      <c r="C8" s="301" t="s">
        <v>199</v>
      </c>
      <c r="D8" s="185" t="s">
        <v>200</v>
      </c>
      <c r="E8" s="256" t="s">
        <v>202</v>
      </c>
      <c r="F8" s="237"/>
      <c r="G8" s="237"/>
      <c r="H8" s="237"/>
      <c r="I8" s="237"/>
      <c r="J8" s="237"/>
      <c r="K8" s="162">
        <v>8000</v>
      </c>
      <c r="L8" s="163" t="s">
        <v>26</v>
      </c>
      <c r="M8" s="164"/>
      <c r="N8" s="165" t="s">
        <v>28</v>
      </c>
      <c r="O8" s="157">
        <v>0</v>
      </c>
      <c r="P8" s="163"/>
      <c r="Q8" s="177"/>
      <c r="R8" s="165"/>
      <c r="S8" s="166">
        <f>K8*M8+O8*Q8</f>
        <v>0</v>
      </c>
      <c r="U8" s="77"/>
    </row>
    <row r="9" spans="1:22" ht="30.95" customHeight="1" x14ac:dyDescent="0.15">
      <c r="A9" s="22"/>
      <c r="B9" s="454"/>
      <c r="C9" s="303" t="s">
        <v>275</v>
      </c>
      <c r="D9" s="167" t="s">
        <v>277</v>
      </c>
      <c r="E9" s="411" t="s">
        <v>279</v>
      </c>
      <c r="F9" s="238"/>
      <c r="G9" s="238"/>
      <c r="H9" s="238"/>
      <c r="I9" s="238"/>
      <c r="J9" s="238"/>
      <c r="K9" s="162">
        <v>8000</v>
      </c>
      <c r="L9" s="163" t="s">
        <v>26</v>
      </c>
      <c r="M9" s="164"/>
      <c r="N9" s="165" t="s">
        <v>28</v>
      </c>
      <c r="O9" s="157">
        <v>0</v>
      </c>
      <c r="P9" s="163"/>
      <c r="Q9" s="177"/>
      <c r="R9" s="165"/>
      <c r="S9" s="152">
        <f>K9*M9+O9*Q9</f>
        <v>0</v>
      </c>
      <c r="U9" s="77"/>
    </row>
    <row r="10" spans="1:22" ht="30.95" customHeight="1" thickBot="1" x14ac:dyDescent="0.2">
      <c r="A10" s="312"/>
      <c r="B10" s="455"/>
      <c r="C10" s="307"/>
      <c r="D10" s="309"/>
      <c r="E10" s="310"/>
      <c r="F10" s="241"/>
      <c r="G10" s="241"/>
      <c r="H10" s="241"/>
      <c r="I10" s="241"/>
      <c r="J10" s="241"/>
      <c r="K10" s="178"/>
      <c r="L10" s="179"/>
      <c r="M10" s="180"/>
      <c r="N10" s="181"/>
      <c r="O10" s="182"/>
      <c r="P10" s="179"/>
      <c r="Q10" s="183"/>
      <c r="R10" s="181"/>
      <c r="S10" s="184">
        <f t="shared" ref="S10:S23" si="0">K10*M10+O10*Q10</f>
        <v>0</v>
      </c>
      <c r="U10" s="77"/>
    </row>
    <row r="11" spans="1:22" ht="30.95" customHeight="1" thickTop="1" x14ac:dyDescent="0.2">
      <c r="A11" s="171">
        <f>A5+1</f>
        <v>45758</v>
      </c>
      <c r="B11" s="458" t="s">
        <v>21</v>
      </c>
      <c r="C11" s="300" t="s">
        <v>207</v>
      </c>
      <c r="D11" s="308" t="s">
        <v>155</v>
      </c>
      <c r="E11" s="254" t="s">
        <v>152</v>
      </c>
      <c r="F11" s="236"/>
      <c r="G11" s="236"/>
      <c r="H11" s="236"/>
      <c r="I11" s="236"/>
      <c r="J11" s="236"/>
      <c r="K11" s="205">
        <v>8000</v>
      </c>
      <c r="L11" s="206" t="s">
        <v>26</v>
      </c>
      <c r="M11" s="207"/>
      <c r="N11" s="208" t="s">
        <v>28</v>
      </c>
      <c r="O11" s="293">
        <v>7000</v>
      </c>
      <c r="P11" s="206" t="s">
        <v>26</v>
      </c>
      <c r="Q11" s="294"/>
      <c r="R11" s="208" t="s">
        <v>28</v>
      </c>
      <c r="S11" s="212">
        <f t="shared" si="0"/>
        <v>0</v>
      </c>
      <c r="U11" s="77"/>
      <c r="V11" s="5"/>
    </row>
    <row r="12" spans="1:22" ht="30.95" customHeight="1" x14ac:dyDescent="0.2">
      <c r="A12" s="187">
        <f>A11</f>
        <v>45758</v>
      </c>
      <c r="B12" s="459"/>
      <c r="C12" s="301" t="s">
        <v>208</v>
      </c>
      <c r="D12" s="185" t="s">
        <v>156</v>
      </c>
      <c r="E12" s="256" t="s">
        <v>129</v>
      </c>
      <c r="F12" s="237"/>
      <c r="G12" s="237"/>
      <c r="H12" s="237"/>
      <c r="I12" s="237"/>
      <c r="J12" s="237"/>
      <c r="K12" s="162">
        <v>8000</v>
      </c>
      <c r="L12" s="163" t="s">
        <v>26</v>
      </c>
      <c r="M12" s="164"/>
      <c r="N12" s="165" t="s">
        <v>28</v>
      </c>
      <c r="O12" s="176">
        <v>7000</v>
      </c>
      <c r="P12" s="163" t="s">
        <v>26</v>
      </c>
      <c r="Q12" s="177"/>
      <c r="R12" s="165" t="s">
        <v>28</v>
      </c>
      <c r="S12" s="186">
        <f t="shared" si="0"/>
        <v>0</v>
      </c>
      <c r="U12" s="77"/>
      <c r="V12" s="5"/>
    </row>
    <row r="13" spans="1:22" ht="30.95" customHeight="1" x14ac:dyDescent="0.15">
      <c r="A13" s="88"/>
      <c r="B13" s="459"/>
      <c r="C13" s="303" t="s">
        <v>209</v>
      </c>
      <c r="D13" s="167" t="s">
        <v>133</v>
      </c>
      <c r="E13" s="304" t="s">
        <v>137</v>
      </c>
      <c r="F13" s="238"/>
      <c r="G13" s="238"/>
      <c r="H13" s="238"/>
      <c r="I13" s="238"/>
      <c r="J13" s="238"/>
      <c r="K13" s="146">
        <v>10000</v>
      </c>
      <c r="L13" s="147" t="s">
        <v>26</v>
      </c>
      <c r="M13" s="148"/>
      <c r="N13" s="149" t="s">
        <v>28</v>
      </c>
      <c r="O13" s="150">
        <v>9000</v>
      </c>
      <c r="P13" s="147" t="s">
        <v>26</v>
      </c>
      <c r="Q13" s="151"/>
      <c r="R13" s="149" t="s">
        <v>28</v>
      </c>
      <c r="S13" s="152">
        <f t="shared" si="0"/>
        <v>0</v>
      </c>
      <c r="U13" s="77"/>
      <c r="V13" s="5"/>
    </row>
    <row r="14" spans="1:22" ht="30.95" customHeight="1" x14ac:dyDescent="0.15">
      <c r="A14" s="22"/>
      <c r="B14" s="459"/>
      <c r="C14" s="301" t="s">
        <v>210</v>
      </c>
      <c r="D14" s="185" t="s">
        <v>23</v>
      </c>
      <c r="E14" s="256" t="s">
        <v>115</v>
      </c>
      <c r="F14" s="237"/>
      <c r="G14" s="237"/>
      <c r="H14" s="237"/>
      <c r="I14" s="237"/>
      <c r="J14" s="237"/>
      <c r="K14" s="162">
        <v>10000</v>
      </c>
      <c r="L14" s="163" t="s">
        <v>26</v>
      </c>
      <c r="M14" s="164"/>
      <c r="N14" s="165" t="s">
        <v>28</v>
      </c>
      <c r="O14" s="176">
        <v>9000</v>
      </c>
      <c r="P14" s="163" t="s">
        <v>26</v>
      </c>
      <c r="Q14" s="177"/>
      <c r="R14" s="165" t="s">
        <v>28</v>
      </c>
      <c r="S14" s="186">
        <f t="shared" si="0"/>
        <v>0</v>
      </c>
      <c r="U14" s="77"/>
      <c r="V14" s="5"/>
    </row>
    <row r="15" spans="1:22" ht="30.95" customHeight="1" x14ac:dyDescent="0.15">
      <c r="A15" s="23"/>
      <c r="B15" s="459"/>
      <c r="C15" s="303" t="s">
        <v>211</v>
      </c>
      <c r="D15" s="167" t="s">
        <v>116</v>
      </c>
      <c r="E15" s="305" t="s">
        <v>7</v>
      </c>
      <c r="F15" s="238"/>
      <c r="G15" s="238"/>
      <c r="H15" s="238"/>
      <c r="I15" s="238"/>
      <c r="J15" s="238"/>
      <c r="K15" s="146">
        <v>12000</v>
      </c>
      <c r="L15" s="147" t="s">
        <v>26</v>
      </c>
      <c r="M15" s="148"/>
      <c r="N15" s="149" t="s">
        <v>28</v>
      </c>
      <c r="O15" s="157">
        <v>0</v>
      </c>
      <c r="P15" s="158"/>
      <c r="Q15" s="159"/>
      <c r="R15" s="160"/>
      <c r="S15" s="161">
        <f t="shared" si="0"/>
        <v>0</v>
      </c>
      <c r="U15" s="77"/>
      <c r="V15" s="5"/>
    </row>
    <row r="16" spans="1:22" ht="30.95" customHeight="1" x14ac:dyDescent="0.15">
      <c r="A16" s="23"/>
      <c r="B16" s="459"/>
      <c r="C16" s="301" t="s">
        <v>212</v>
      </c>
      <c r="D16" s="185" t="s">
        <v>4</v>
      </c>
      <c r="E16" s="306"/>
      <c r="F16" s="237"/>
      <c r="G16" s="237"/>
      <c r="H16" s="237"/>
      <c r="I16" s="237"/>
      <c r="J16" s="237"/>
      <c r="K16" s="162">
        <v>10000</v>
      </c>
      <c r="L16" s="163" t="s">
        <v>26</v>
      </c>
      <c r="M16" s="164"/>
      <c r="N16" s="165" t="s">
        <v>28</v>
      </c>
      <c r="O16" s="176">
        <v>9000</v>
      </c>
      <c r="P16" s="163" t="s">
        <v>26</v>
      </c>
      <c r="Q16" s="177"/>
      <c r="R16" s="165" t="s">
        <v>28</v>
      </c>
      <c r="S16" s="166">
        <f t="shared" si="0"/>
        <v>0</v>
      </c>
      <c r="U16" s="77"/>
      <c r="V16" s="5"/>
    </row>
    <row r="17" spans="1:22" ht="30.95" customHeight="1" x14ac:dyDescent="0.15">
      <c r="A17" s="23"/>
      <c r="B17" s="459"/>
      <c r="C17" s="298" t="s">
        <v>213</v>
      </c>
      <c r="D17" s="169" t="s">
        <v>286</v>
      </c>
      <c r="E17" s="266" t="s">
        <v>273</v>
      </c>
      <c r="F17" s="240"/>
      <c r="G17" s="240"/>
      <c r="H17" s="240"/>
      <c r="I17" s="240"/>
      <c r="J17" s="240"/>
      <c r="K17" s="118">
        <v>10000</v>
      </c>
      <c r="L17" s="119" t="s">
        <v>26</v>
      </c>
      <c r="M17" s="120"/>
      <c r="N17" s="121" t="s">
        <v>28</v>
      </c>
      <c r="O17" s="176">
        <v>9000</v>
      </c>
      <c r="P17" s="163" t="s">
        <v>26</v>
      </c>
      <c r="Q17" s="177"/>
      <c r="R17" s="165" t="s">
        <v>28</v>
      </c>
      <c r="S17" s="145">
        <f t="shared" si="0"/>
        <v>0</v>
      </c>
      <c r="U17" s="77"/>
      <c r="V17" s="5"/>
    </row>
    <row r="18" spans="1:22" ht="30.95" customHeight="1" x14ac:dyDescent="0.15">
      <c r="A18" s="23"/>
      <c r="B18" s="459"/>
      <c r="C18" s="303" t="s">
        <v>214</v>
      </c>
      <c r="D18" s="167" t="s">
        <v>89</v>
      </c>
      <c r="E18" s="305" t="s">
        <v>8</v>
      </c>
      <c r="F18" s="238"/>
      <c r="G18" s="238"/>
      <c r="H18" s="238"/>
      <c r="I18" s="238"/>
      <c r="J18" s="238"/>
      <c r="K18" s="146">
        <v>13000</v>
      </c>
      <c r="L18" s="147" t="s">
        <v>26</v>
      </c>
      <c r="M18" s="148"/>
      <c r="N18" s="149" t="s">
        <v>28</v>
      </c>
      <c r="O18" s="157">
        <v>0</v>
      </c>
      <c r="P18" s="158"/>
      <c r="Q18" s="159"/>
      <c r="R18" s="160"/>
      <c r="S18" s="152">
        <f t="shared" si="0"/>
        <v>0</v>
      </c>
      <c r="U18" s="77"/>
      <c r="V18" s="4"/>
    </row>
    <row r="19" spans="1:22" ht="30.95" customHeight="1" x14ac:dyDescent="0.15">
      <c r="A19" s="23"/>
      <c r="B19" s="459"/>
      <c r="C19" s="301" t="s">
        <v>215</v>
      </c>
      <c r="D19" s="185" t="s">
        <v>5</v>
      </c>
      <c r="E19" s="306"/>
      <c r="F19" s="237"/>
      <c r="G19" s="237"/>
      <c r="H19" s="237"/>
      <c r="I19" s="237"/>
      <c r="J19" s="237"/>
      <c r="K19" s="162">
        <v>11000</v>
      </c>
      <c r="L19" s="163" t="s">
        <v>26</v>
      </c>
      <c r="M19" s="164"/>
      <c r="N19" s="165" t="s">
        <v>28</v>
      </c>
      <c r="O19" s="176">
        <v>10000</v>
      </c>
      <c r="P19" s="163" t="s">
        <v>26</v>
      </c>
      <c r="Q19" s="177"/>
      <c r="R19" s="165" t="s">
        <v>28</v>
      </c>
      <c r="S19" s="186">
        <f t="shared" si="0"/>
        <v>0</v>
      </c>
      <c r="U19" s="77"/>
      <c r="V19" s="4"/>
    </row>
    <row r="20" spans="1:22" ht="30.95" customHeight="1" x14ac:dyDescent="0.15">
      <c r="A20" s="23"/>
      <c r="B20" s="459"/>
      <c r="C20" s="297" t="s">
        <v>216</v>
      </c>
      <c r="D20" s="170" t="s">
        <v>254</v>
      </c>
      <c r="E20" s="261" t="s">
        <v>9</v>
      </c>
      <c r="F20" s="242"/>
      <c r="G20" s="242"/>
      <c r="H20" s="242"/>
      <c r="I20" s="242"/>
      <c r="J20" s="242"/>
      <c r="K20" s="122">
        <v>14000</v>
      </c>
      <c r="L20" s="123" t="s">
        <v>26</v>
      </c>
      <c r="M20" s="124"/>
      <c r="N20" s="117" t="s">
        <v>28</v>
      </c>
      <c r="O20" s="97">
        <v>0</v>
      </c>
      <c r="P20" s="136"/>
      <c r="Q20" s="98"/>
      <c r="R20" s="99"/>
      <c r="S20" s="133">
        <f t="shared" si="0"/>
        <v>0</v>
      </c>
      <c r="U20" s="77"/>
      <c r="V20" s="4"/>
    </row>
    <row r="21" spans="1:22" ht="30.95" customHeight="1" thickBot="1" x14ac:dyDescent="0.2">
      <c r="A21" s="23"/>
      <c r="B21" s="459"/>
      <c r="C21" s="299" t="s">
        <v>217</v>
      </c>
      <c r="D21" s="170" t="s">
        <v>265</v>
      </c>
      <c r="E21" s="267" t="s">
        <v>117</v>
      </c>
      <c r="F21" s="242"/>
      <c r="G21" s="242"/>
      <c r="H21" s="242"/>
      <c r="I21" s="242"/>
      <c r="J21" s="242"/>
      <c r="K21" s="122">
        <v>15000</v>
      </c>
      <c r="L21" s="123" t="s">
        <v>26</v>
      </c>
      <c r="M21" s="124"/>
      <c r="N21" s="125" t="s">
        <v>28</v>
      </c>
      <c r="O21" s="126">
        <v>0</v>
      </c>
      <c r="P21" s="137"/>
      <c r="Q21" s="127"/>
      <c r="R21" s="128"/>
      <c r="S21" s="133">
        <f t="shared" si="0"/>
        <v>0</v>
      </c>
      <c r="U21" s="77"/>
      <c r="V21" s="4"/>
    </row>
    <row r="22" spans="1:22" ht="30.95" customHeight="1" thickTop="1" x14ac:dyDescent="0.2">
      <c r="A22" s="171">
        <f>A11+1</f>
        <v>45759</v>
      </c>
      <c r="B22" s="458" t="s">
        <v>21</v>
      </c>
      <c r="C22" s="300" t="s">
        <v>218</v>
      </c>
      <c r="D22" s="308" t="s">
        <v>155</v>
      </c>
      <c r="E22" s="254" t="s">
        <v>152</v>
      </c>
      <c r="F22" s="236"/>
      <c r="G22" s="236"/>
      <c r="H22" s="236"/>
      <c r="I22" s="236"/>
      <c r="J22" s="236"/>
      <c r="K22" s="205">
        <v>8000</v>
      </c>
      <c r="L22" s="206" t="s">
        <v>26</v>
      </c>
      <c r="M22" s="207"/>
      <c r="N22" s="208" t="s">
        <v>28</v>
      </c>
      <c r="O22" s="293">
        <v>7000</v>
      </c>
      <c r="P22" s="206" t="s">
        <v>26</v>
      </c>
      <c r="Q22" s="294"/>
      <c r="R22" s="208" t="s">
        <v>28</v>
      </c>
      <c r="S22" s="212">
        <f t="shared" si="0"/>
        <v>0</v>
      </c>
      <c r="U22" s="77"/>
      <c r="V22" s="4"/>
    </row>
    <row r="23" spans="1:22" ht="30.95" customHeight="1" x14ac:dyDescent="0.2">
      <c r="A23" s="187">
        <f>A22</f>
        <v>45759</v>
      </c>
      <c r="B23" s="459"/>
      <c r="C23" s="301" t="s">
        <v>219</v>
      </c>
      <c r="D23" s="185" t="s">
        <v>156</v>
      </c>
      <c r="E23" s="256" t="s">
        <v>129</v>
      </c>
      <c r="F23" s="237"/>
      <c r="G23" s="237"/>
      <c r="H23" s="237"/>
      <c r="I23" s="237"/>
      <c r="J23" s="237"/>
      <c r="K23" s="162">
        <v>8000</v>
      </c>
      <c r="L23" s="163" t="s">
        <v>26</v>
      </c>
      <c r="M23" s="164"/>
      <c r="N23" s="165" t="s">
        <v>28</v>
      </c>
      <c r="O23" s="176">
        <v>7000</v>
      </c>
      <c r="P23" s="163" t="s">
        <v>26</v>
      </c>
      <c r="Q23" s="177"/>
      <c r="R23" s="165" t="s">
        <v>28</v>
      </c>
      <c r="S23" s="186">
        <f t="shared" si="0"/>
        <v>0</v>
      </c>
      <c r="U23" s="77"/>
      <c r="V23" s="4"/>
    </row>
    <row r="24" spans="1:22" ht="30.95" customHeight="1" x14ac:dyDescent="0.15">
      <c r="A24" s="88"/>
      <c r="B24" s="459"/>
      <c r="C24" s="303" t="s">
        <v>220</v>
      </c>
      <c r="D24" s="167" t="s">
        <v>133</v>
      </c>
      <c r="E24" s="304" t="s">
        <v>137</v>
      </c>
      <c r="F24" s="238"/>
      <c r="G24" s="238"/>
      <c r="H24" s="238"/>
      <c r="I24" s="238"/>
      <c r="J24" s="238"/>
      <c r="K24" s="146">
        <v>10000</v>
      </c>
      <c r="L24" s="147" t="s">
        <v>26</v>
      </c>
      <c r="M24" s="148"/>
      <c r="N24" s="149" t="s">
        <v>28</v>
      </c>
      <c r="O24" s="150">
        <v>9000</v>
      </c>
      <c r="P24" s="147" t="s">
        <v>26</v>
      </c>
      <c r="Q24" s="151"/>
      <c r="R24" s="149" t="s">
        <v>28</v>
      </c>
      <c r="S24" s="152">
        <f t="shared" ref="S24:S32" si="1">K24*M24+O24*Q24</f>
        <v>0</v>
      </c>
      <c r="U24" s="77"/>
      <c r="V24" s="4"/>
    </row>
    <row r="25" spans="1:22" ht="30.95" customHeight="1" x14ac:dyDescent="0.15">
      <c r="A25" s="22"/>
      <c r="B25" s="459"/>
      <c r="C25" s="301" t="s">
        <v>221</v>
      </c>
      <c r="D25" s="185" t="s">
        <v>23</v>
      </c>
      <c r="E25" s="256" t="s">
        <v>115</v>
      </c>
      <c r="F25" s="237"/>
      <c r="G25" s="237"/>
      <c r="H25" s="237"/>
      <c r="I25" s="237"/>
      <c r="J25" s="237"/>
      <c r="K25" s="162">
        <v>10000</v>
      </c>
      <c r="L25" s="163" t="s">
        <v>26</v>
      </c>
      <c r="M25" s="164"/>
      <c r="N25" s="165" t="s">
        <v>28</v>
      </c>
      <c r="O25" s="176">
        <v>9000</v>
      </c>
      <c r="P25" s="163" t="s">
        <v>26</v>
      </c>
      <c r="Q25" s="177"/>
      <c r="R25" s="165" t="s">
        <v>28</v>
      </c>
      <c r="S25" s="186">
        <f>K25*M25+O25*Q25</f>
        <v>0</v>
      </c>
      <c r="U25" s="77"/>
      <c r="V25" s="4"/>
    </row>
    <row r="26" spans="1:22" ht="30.95" customHeight="1" x14ac:dyDescent="0.15">
      <c r="A26" s="22"/>
      <c r="B26" s="459"/>
      <c r="C26" s="298" t="s">
        <v>222</v>
      </c>
      <c r="D26" s="169" t="s">
        <v>250</v>
      </c>
      <c r="E26" s="266" t="s">
        <v>137</v>
      </c>
      <c r="F26" s="242"/>
      <c r="G26" s="242"/>
      <c r="H26" s="242"/>
      <c r="I26" s="242"/>
      <c r="J26" s="242"/>
      <c r="K26" s="122">
        <v>10000</v>
      </c>
      <c r="L26" s="123" t="s">
        <v>26</v>
      </c>
      <c r="M26" s="124"/>
      <c r="N26" s="125" t="s">
        <v>28</v>
      </c>
      <c r="O26" s="157">
        <v>0</v>
      </c>
      <c r="P26" s="137" t="s">
        <v>203</v>
      </c>
      <c r="Q26" s="127"/>
      <c r="R26" s="128"/>
      <c r="S26" s="186">
        <f>K26*M26+O26*Q26</f>
        <v>0</v>
      </c>
      <c r="U26" s="77"/>
      <c r="V26" s="4"/>
    </row>
    <row r="27" spans="1:22" ht="30.95" customHeight="1" x14ac:dyDescent="0.2">
      <c r="A27" s="187"/>
      <c r="B27" s="459"/>
      <c r="C27" s="303" t="s">
        <v>223</v>
      </c>
      <c r="D27" s="167" t="s">
        <v>281</v>
      </c>
      <c r="E27" s="305" t="s">
        <v>7</v>
      </c>
      <c r="F27" s="238"/>
      <c r="G27" s="238"/>
      <c r="H27" s="238"/>
      <c r="I27" s="238"/>
      <c r="J27" s="238"/>
      <c r="K27" s="146">
        <v>12000</v>
      </c>
      <c r="L27" s="147" t="s">
        <v>26</v>
      </c>
      <c r="M27" s="148"/>
      <c r="N27" s="149" t="s">
        <v>28</v>
      </c>
      <c r="O27" s="157">
        <v>0</v>
      </c>
      <c r="P27" s="158"/>
      <c r="Q27" s="159"/>
      <c r="R27" s="160"/>
      <c r="S27" s="152">
        <f>K27*M27+O27*Q27</f>
        <v>0</v>
      </c>
      <c r="U27" s="77"/>
      <c r="V27" s="6"/>
    </row>
    <row r="28" spans="1:22" ht="30.95" customHeight="1" x14ac:dyDescent="0.15">
      <c r="A28" s="24"/>
      <c r="B28" s="459"/>
      <c r="C28" s="301" t="s">
        <v>224</v>
      </c>
      <c r="D28" s="185" t="s">
        <v>4</v>
      </c>
      <c r="E28" s="306"/>
      <c r="F28" s="237"/>
      <c r="G28" s="237"/>
      <c r="H28" s="237"/>
      <c r="I28" s="237"/>
      <c r="J28" s="237"/>
      <c r="K28" s="162">
        <v>10000</v>
      </c>
      <c r="L28" s="163" t="s">
        <v>26</v>
      </c>
      <c r="M28" s="164"/>
      <c r="N28" s="165" t="s">
        <v>28</v>
      </c>
      <c r="O28" s="176">
        <v>9000</v>
      </c>
      <c r="P28" s="163" t="s">
        <v>26</v>
      </c>
      <c r="Q28" s="177"/>
      <c r="R28" s="165" t="s">
        <v>28</v>
      </c>
      <c r="S28" s="186">
        <f>K28*M28+O28*Q28</f>
        <v>0</v>
      </c>
      <c r="U28" s="77"/>
      <c r="V28" s="6"/>
    </row>
    <row r="29" spans="1:22" ht="30.95" customHeight="1" x14ac:dyDescent="0.15">
      <c r="A29" s="24"/>
      <c r="B29" s="459"/>
      <c r="C29" s="303" t="s">
        <v>225</v>
      </c>
      <c r="D29" s="167" t="s">
        <v>89</v>
      </c>
      <c r="E29" s="305" t="s">
        <v>8</v>
      </c>
      <c r="F29" s="238"/>
      <c r="G29" s="238"/>
      <c r="H29" s="238"/>
      <c r="I29" s="238"/>
      <c r="J29" s="238"/>
      <c r="K29" s="146">
        <v>13000</v>
      </c>
      <c r="L29" s="147" t="s">
        <v>26</v>
      </c>
      <c r="M29" s="148"/>
      <c r="N29" s="149" t="s">
        <v>28</v>
      </c>
      <c r="O29" s="157">
        <v>0</v>
      </c>
      <c r="P29" s="158"/>
      <c r="Q29" s="159"/>
      <c r="R29" s="160"/>
      <c r="S29" s="161">
        <f t="shared" si="1"/>
        <v>0</v>
      </c>
      <c r="U29" s="77"/>
      <c r="V29" s="6"/>
    </row>
    <row r="30" spans="1:22" ht="30.95" customHeight="1" x14ac:dyDescent="0.15">
      <c r="A30" s="24"/>
      <c r="B30" s="459"/>
      <c r="C30" s="301" t="s">
        <v>226</v>
      </c>
      <c r="D30" s="185" t="s">
        <v>5</v>
      </c>
      <c r="E30" s="306"/>
      <c r="F30" s="237"/>
      <c r="G30" s="237"/>
      <c r="H30" s="237"/>
      <c r="I30" s="237"/>
      <c r="J30" s="237"/>
      <c r="K30" s="162">
        <v>11000</v>
      </c>
      <c r="L30" s="163" t="s">
        <v>26</v>
      </c>
      <c r="M30" s="164"/>
      <c r="N30" s="165" t="s">
        <v>28</v>
      </c>
      <c r="O30" s="176">
        <v>10000</v>
      </c>
      <c r="P30" s="163" t="s">
        <v>26</v>
      </c>
      <c r="Q30" s="177"/>
      <c r="R30" s="165" t="s">
        <v>28</v>
      </c>
      <c r="S30" s="166">
        <f t="shared" si="1"/>
        <v>0</v>
      </c>
      <c r="U30" s="77"/>
      <c r="V30" s="6"/>
    </row>
    <row r="31" spans="1:22" ht="30.95" customHeight="1" x14ac:dyDescent="0.15">
      <c r="A31" s="24"/>
      <c r="B31" s="459"/>
      <c r="C31" s="297" t="s">
        <v>227</v>
      </c>
      <c r="D31" s="170" t="s">
        <v>18</v>
      </c>
      <c r="E31" s="261" t="s">
        <v>9</v>
      </c>
      <c r="F31" s="242"/>
      <c r="G31" s="242"/>
      <c r="H31" s="242"/>
      <c r="I31" s="242"/>
      <c r="J31" s="242"/>
      <c r="K31" s="122">
        <v>14000</v>
      </c>
      <c r="L31" s="123" t="s">
        <v>26</v>
      </c>
      <c r="M31" s="124"/>
      <c r="N31" s="153" t="s">
        <v>28</v>
      </c>
      <c r="O31" s="126">
        <v>0</v>
      </c>
      <c r="P31" s="137"/>
      <c r="Q31" s="127"/>
      <c r="R31" s="128"/>
      <c r="S31" s="145">
        <f t="shared" si="1"/>
        <v>0</v>
      </c>
      <c r="U31" s="77"/>
      <c r="V31" s="6"/>
    </row>
    <row r="32" spans="1:22" ht="30.95" customHeight="1" thickBot="1" x14ac:dyDescent="0.2">
      <c r="A32" s="24"/>
      <c r="B32" s="465"/>
      <c r="C32" s="299" t="s">
        <v>228</v>
      </c>
      <c r="D32" s="170" t="s">
        <v>261</v>
      </c>
      <c r="E32" s="261" t="s">
        <v>259</v>
      </c>
      <c r="F32" s="239"/>
      <c r="G32" s="239"/>
      <c r="H32" s="239"/>
      <c r="I32" s="239"/>
      <c r="J32" s="239"/>
      <c r="K32" s="129">
        <v>15000</v>
      </c>
      <c r="L32" s="130" t="s">
        <v>26</v>
      </c>
      <c r="M32" s="131"/>
      <c r="N32" s="132" t="s">
        <v>28</v>
      </c>
      <c r="O32" s="154">
        <v>0</v>
      </c>
      <c r="P32" s="138"/>
      <c r="Q32" s="155"/>
      <c r="R32" s="156"/>
      <c r="S32" s="134">
        <f t="shared" si="1"/>
        <v>0</v>
      </c>
      <c r="U32" s="77"/>
      <c r="V32" s="6"/>
    </row>
    <row r="33" spans="1:23" ht="30.95" customHeight="1" thickTop="1" x14ac:dyDescent="0.2">
      <c r="A33" s="171">
        <f>A22+1</f>
        <v>45760</v>
      </c>
      <c r="B33" s="458" t="s">
        <v>21</v>
      </c>
      <c r="C33" s="300" t="s">
        <v>229</v>
      </c>
      <c r="D33" s="308" t="s">
        <v>155</v>
      </c>
      <c r="E33" s="254" t="s">
        <v>152</v>
      </c>
      <c r="F33" s="236"/>
      <c r="G33" s="236"/>
      <c r="H33" s="236"/>
      <c r="I33" s="236"/>
      <c r="J33" s="236"/>
      <c r="K33" s="205">
        <v>8000</v>
      </c>
      <c r="L33" s="206" t="s">
        <v>26</v>
      </c>
      <c r="M33" s="207"/>
      <c r="N33" s="208" t="s">
        <v>28</v>
      </c>
      <c r="O33" s="293">
        <v>7000</v>
      </c>
      <c r="P33" s="206" t="s">
        <v>26</v>
      </c>
      <c r="Q33" s="294"/>
      <c r="R33" s="208" t="s">
        <v>28</v>
      </c>
      <c r="S33" s="212">
        <f t="shared" ref="S33:S40" si="2">K33*M33+O33*Q33</f>
        <v>0</v>
      </c>
      <c r="U33" s="77"/>
      <c r="W33" s="6"/>
    </row>
    <row r="34" spans="1:23" ht="30.95" customHeight="1" x14ac:dyDescent="0.2">
      <c r="A34" s="187">
        <f>A33</f>
        <v>45760</v>
      </c>
      <c r="B34" s="459"/>
      <c r="C34" s="301" t="s">
        <v>230</v>
      </c>
      <c r="D34" s="185" t="s">
        <v>156</v>
      </c>
      <c r="E34" s="256" t="s">
        <v>129</v>
      </c>
      <c r="F34" s="237"/>
      <c r="G34" s="237"/>
      <c r="H34" s="237"/>
      <c r="I34" s="237"/>
      <c r="J34" s="237"/>
      <c r="K34" s="162">
        <v>8000</v>
      </c>
      <c r="L34" s="163" t="s">
        <v>26</v>
      </c>
      <c r="M34" s="164"/>
      <c r="N34" s="165" t="s">
        <v>28</v>
      </c>
      <c r="O34" s="176">
        <v>7000</v>
      </c>
      <c r="P34" s="163" t="s">
        <v>26</v>
      </c>
      <c r="Q34" s="177"/>
      <c r="R34" s="165" t="s">
        <v>28</v>
      </c>
      <c r="S34" s="186">
        <f t="shared" si="2"/>
        <v>0</v>
      </c>
      <c r="U34" s="77"/>
      <c r="W34" s="6"/>
    </row>
    <row r="35" spans="1:23" ht="30.95" customHeight="1" x14ac:dyDescent="0.15">
      <c r="A35" s="88"/>
      <c r="B35" s="459"/>
      <c r="C35" s="303" t="s">
        <v>231</v>
      </c>
      <c r="D35" s="167" t="s">
        <v>133</v>
      </c>
      <c r="E35" s="304" t="s">
        <v>137</v>
      </c>
      <c r="F35" s="238"/>
      <c r="G35" s="238"/>
      <c r="H35" s="238"/>
      <c r="I35" s="238"/>
      <c r="J35" s="238"/>
      <c r="K35" s="146">
        <v>10000</v>
      </c>
      <c r="L35" s="147" t="s">
        <v>26</v>
      </c>
      <c r="M35" s="148"/>
      <c r="N35" s="149" t="s">
        <v>28</v>
      </c>
      <c r="O35" s="150">
        <v>9000</v>
      </c>
      <c r="P35" s="147" t="s">
        <v>26</v>
      </c>
      <c r="Q35" s="151"/>
      <c r="R35" s="149" t="s">
        <v>28</v>
      </c>
      <c r="S35" s="152">
        <f t="shared" si="2"/>
        <v>0</v>
      </c>
      <c r="U35" s="77"/>
      <c r="W35" s="6"/>
    </row>
    <row r="36" spans="1:23" ht="30.95" customHeight="1" x14ac:dyDescent="0.15">
      <c r="A36" s="413"/>
      <c r="B36" s="459"/>
      <c r="C36" s="301" t="s">
        <v>232</v>
      </c>
      <c r="D36" s="185" t="s">
        <v>23</v>
      </c>
      <c r="E36" s="256" t="s">
        <v>115</v>
      </c>
      <c r="F36" s="237"/>
      <c r="G36" s="237"/>
      <c r="H36" s="237"/>
      <c r="I36" s="237"/>
      <c r="J36" s="237"/>
      <c r="K36" s="162">
        <v>10000</v>
      </c>
      <c r="L36" s="163" t="s">
        <v>26</v>
      </c>
      <c r="M36" s="164"/>
      <c r="N36" s="165" t="s">
        <v>28</v>
      </c>
      <c r="O36" s="176">
        <v>9000</v>
      </c>
      <c r="P36" s="163" t="s">
        <v>26</v>
      </c>
      <c r="Q36" s="177"/>
      <c r="R36" s="165" t="s">
        <v>28</v>
      </c>
      <c r="S36" s="186">
        <f t="shared" si="2"/>
        <v>0</v>
      </c>
      <c r="U36" s="77"/>
      <c r="W36" s="6"/>
    </row>
    <row r="37" spans="1:23" ht="30.95" customHeight="1" x14ac:dyDescent="0.15">
      <c r="A37" s="24"/>
      <c r="B37" s="459"/>
      <c r="C37" s="297" t="s">
        <v>255</v>
      </c>
      <c r="D37" s="170" t="s">
        <v>300</v>
      </c>
      <c r="E37" s="261" t="s">
        <v>301</v>
      </c>
      <c r="F37" s="242"/>
      <c r="G37" s="242"/>
      <c r="H37" s="242"/>
      <c r="I37" s="242"/>
      <c r="J37" s="242"/>
      <c r="K37" s="118">
        <v>18000</v>
      </c>
      <c r="L37" s="119" t="s">
        <v>26</v>
      </c>
      <c r="M37" s="120"/>
      <c r="N37" s="121" t="s">
        <v>28</v>
      </c>
      <c r="O37" s="97">
        <v>0</v>
      </c>
      <c r="P37" s="163"/>
      <c r="Q37" s="177"/>
      <c r="R37" s="165"/>
      <c r="S37" s="145">
        <f>K37*M37+O37*Q37</f>
        <v>0</v>
      </c>
      <c r="U37" s="77"/>
      <c r="W37" s="6"/>
    </row>
    <row r="38" spans="1:23" ht="30.95" customHeight="1" x14ac:dyDescent="0.15">
      <c r="A38" s="24"/>
      <c r="B38" s="459"/>
      <c r="C38" s="302" t="s">
        <v>266</v>
      </c>
      <c r="D38" s="170" t="s">
        <v>264</v>
      </c>
      <c r="E38" s="261" t="s">
        <v>271</v>
      </c>
      <c r="F38" s="242"/>
      <c r="G38" s="242"/>
      <c r="H38" s="242"/>
      <c r="I38" s="242"/>
      <c r="J38" s="242"/>
      <c r="K38" s="122">
        <v>15000</v>
      </c>
      <c r="L38" s="123" t="s">
        <v>26</v>
      </c>
      <c r="M38" s="124"/>
      <c r="N38" s="125" t="s">
        <v>28</v>
      </c>
      <c r="O38" s="97">
        <v>0</v>
      </c>
      <c r="P38" s="136"/>
      <c r="Q38" s="98"/>
      <c r="R38" s="99"/>
      <c r="S38" s="133">
        <f t="shared" si="2"/>
        <v>0</v>
      </c>
      <c r="U38" s="77"/>
      <c r="W38" s="6"/>
    </row>
    <row r="39" spans="1:23" ht="30.95" customHeight="1" x14ac:dyDescent="0.15">
      <c r="A39" s="24"/>
      <c r="B39" s="459"/>
      <c r="C39" s="297" t="s">
        <v>267</v>
      </c>
      <c r="D39" s="257" t="s">
        <v>262</v>
      </c>
      <c r="E39" s="258" t="s">
        <v>8</v>
      </c>
      <c r="F39" s="390"/>
      <c r="G39" s="390"/>
      <c r="H39" s="390"/>
      <c r="I39" s="390"/>
      <c r="J39" s="390"/>
      <c r="K39" s="391">
        <v>14000</v>
      </c>
      <c r="L39" s="392" t="s">
        <v>26</v>
      </c>
      <c r="M39" s="393"/>
      <c r="N39" s="404" t="s">
        <v>28</v>
      </c>
      <c r="O39" s="405">
        <v>0</v>
      </c>
      <c r="P39" s="406"/>
      <c r="Q39" s="407"/>
      <c r="R39" s="408"/>
      <c r="S39" s="410">
        <f t="shared" si="2"/>
        <v>0</v>
      </c>
      <c r="U39" s="77"/>
      <c r="W39" s="6"/>
    </row>
    <row r="40" spans="1:23" ht="30.95" customHeight="1" x14ac:dyDescent="0.15">
      <c r="A40" s="24"/>
      <c r="B40" s="459"/>
      <c r="C40" s="302" t="s">
        <v>268</v>
      </c>
      <c r="D40" s="259" t="s">
        <v>5</v>
      </c>
      <c r="E40" s="260"/>
      <c r="F40" s="398"/>
      <c r="G40" s="398"/>
      <c r="H40" s="398"/>
      <c r="I40" s="398"/>
      <c r="J40" s="398"/>
      <c r="K40" s="118">
        <v>12000</v>
      </c>
      <c r="L40" s="119" t="s">
        <v>26</v>
      </c>
      <c r="M40" s="120"/>
      <c r="N40" s="121" t="s">
        <v>28</v>
      </c>
      <c r="O40" s="399">
        <v>11000</v>
      </c>
      <c r="P40" s="400" t="s">
        <v>26</v>
      </c>
      <c r="Q40" s="401"/>
      <c r="R40" s="402" t="s">
        <v>28</v>
      </c>
      <c r="S40" s="409">
        <f t="shared" si="2"/>
        <v>0</v>
      </c>
      <c r="U40" s="77"/>
      <c r="W40" s="6"/>
    </row>
    <row r="41" spans="1:23" ht="30.95" customHeight="1" x14ac:dyDescent="0.15">
      <c r="A41" s="24"/>
      <c r="B41" s="459"/>
      <c r="C41" s="389" t="s">
        <v>269</v>
      </c>
      <c r="D41" s="257" t="s">
        <v>263</v>
      </c>
      <c r="E41" s="258" t="s">
        <v>7</v>
      </c>
      <c r="F41" s="390"/>
      <c r="G41" s="390"/>
      <c r="H41" s="390"/>
      <c r="I41" s="390"/>
      <c r="J41" s="390"/>
      <c r="K41" s="391">
        <v>13000</v>
      </c>
      <c r="L41" s="392" t="s">
        <v>26</v>
      </c>
      <c r="M41" s="393"/>
      <c r="N41" s="394" t="s">
        <v>28</v>
      </c>
      <c r="O41" s="405">
        <v>0</v>
      </c>
      <c r="P41" s="392"/>
      <c r="Q41" s="395"/>
      <c r="R41" s="394"/>
      <c r="S41" s="396">
        <f>K41*M41+O41*Q41</f>
        <v>0</v>
      </c>
      <c r="U41" s="77"/>
      <c r="W41" s="6"/>
    </row>
    <row r="42" spans="1:23" ht="30.95" customHeight="1" x14ac:dyDescent="0.15">
      <c r="A42" s="25"/>
      <c r="B42" s="459"/>
      <c r="C42" s="397" t="s">
        <v>270</v>
      </c>
      <c r="D42" s="259" t="s">
        <v>159</v>
      </c>
      <c r="E42" s="260"/>
      <c r="F42" s="398"/>
      <c r="G42" s="398"/>
      <c r="H42" s="398"/>
      <c r="I42" s="398"/>
      <c r="J42" s="398"/>
      <c r="K42" s="118">
        <v>11000</v>
      </c>
      <c r="L42" s="119" t="s">
        <v>26</v>
      </c>
      <c r="M42" s="120"/>
      <c r="N42" s="121" t="s">
        <v>28</v>
      </c>
      <c r="O42" s="399">
        <v>10000</v>
      </c>
      <c r="P42" s="400" t="s">
        <v>26</v>
      </c>
      <c r="Q42" s="401"/>
      <c r="R42" s="402" t="s">
        <v>28</v>
      </c>
      <c r="S42" s="403">
        <f>K42*M42+O42*Q42</f>
        <v>0</v>
      </c>
      <c r="U42" s="77"/>
      <c r="W42" s="5"/>
    </row>
    <row r="43" spans="1:23" ht="30.95" customHeight="1" thickBot="1" x14ac:dyDescent="0.2">
      <c r="A43" s="96"/>
      <c r="B43" s="464"/>
      <c r="C43" s="385"/>
      <c r="D43" s="168"/>
      <c r="E43" s="268"/>
      <c r="F43" s="239"/>
      <c r="G43" s="239"/>
      <c r="H43" s="240"/>
      <c r="I43" s="240"/>
      <c r="J43" s="240"/>
      <c r="K43" s="129"/>
      <c r="L43" s="130"/>
      <c r="M43" s="131"/>
      <c r="N43" s="386"/>
      <c r="O43" s="387"/>
      <c r="P43" s="130"/>
      <c r="Q43" s="388"/>
      <c r="R43" s="386"/>
      <c r="S43" s="134">
        <f>K43*M43+O43*Q43</f>
        <v>0</v>
      </c>
      <c r="U43" s="77"/>
    </row>
    <row r="44" spans="1:23" ht="24.95" customHeight="1" x14ac:dyDescent="0.15">
      <c r="B44" s="114"/>
      <c r="D44" s="188" t="s">
        <v>10</v>
      </c>
      <c r="F44" s="466" t="s">
        <v>121</v>
      </c>
      <c r="G44" s="467"/>
      <c r="H44" s="460" t="s">
        <v>272</v>
      </c>
      <c r="I44" s="462">
        <v>0</v>
      </c>
      <c r="J44" s="456">
        <f>14000*I44</f>
        <v>0</v>
      </c>
      <c r="K44" s="19"/>
      <c r="L44" s="21"/>
      <c r="M44" s="478" t="s">
        <v>22</v>
      </c>
      <c r="N44" s="479"/>
      <c r="O44" s="479"/>
      <c r="P44" s="479"/>
      <c r="Q44" s="482">
        <f>SUM(S5:S43)</f>
        <v>0</v>
      </c>
      <c r="R44" s="482"/>
      <c r="S44" s="483"/>
    </row>
    <row r="45" spans="1:23" ht="24.95" customHeight="1" thickBot="1" x14ac:dyDescent="0.2">
      <c r="D45" s="135"/>
      <c r="E45" s="135"/>
      <c r="F45" s="468"/>
      <c r="G45" s="469"/>
      <c r="H45" s="461"/>
      <c r="I45" s="463"/>
      <c r="J45" s="457"/>
      <c r="M45" s="480"/>
      <c r="N45" s="481"/>
      <c r="O45" s="481"/>
      <c r="P45" s="481"/>
      <c r="Q45" s="484"/>
      <c r="R45" s="484"/>
      <c r="S45" s="485"/>
    </row>
    <row r="46" spans="1:23" ht="20.100000000000001" customHeight="1" x14ac:dyDescent="0.15">
      <c r="D46" s="135"/>
      <c r="E46" s="135"/>
      <c r="F46" s="15"/>
      <c r="I46" s="7"/>
      <c r="J46" s="20" t="s">
        <v>24</v>
      </c>
      <c r="S46" s="20" t="s">
        <v>25</v>
      </c>
    </row>
    <row r="47" spans="1:23" ht="20.100000000000001" customHeight="1" x14ac:dyDescent="0.25">
      <c r="A47" s="489" t="s">
        <v>140</v>
      </c>
      <c r="B47" s="489"/>
      <c r="C47" s="489"/>
      <c r="D47" s="486" t="str">
        <f>申込集計書!E33</f>
        <v>　</v>
      </c>
      <c r="E47" s="492" t="s">
        <v>122</v>
      </c>
      <c r="F47" s="486" t="str">
        <f>申込集計書!E34</f>
        <v>　</v>
      </c>
      <c r="G47" s="492" t="s">
        <v>150</v>
      </c>
      <c r="H47" s="316" t="str">
        <f>申込集計書!E35</f>
        <v>　</v>
      </c>
      <c r="I47" s="233"/>
      <c r="J47" s="234"/>
      <c r="K47" s="7"/>
      <c r="L47" s="489" t="s">
        <v>14</v>
      </c>
      <c r="M47" s="489"/>
      <c r="N47" s="489"/>
      <c r="O47" s="243" t="s">
        <v>15</v>
      </c>
      <c r="P47" s="486" t="str">
        <f>申込集計書!E37</f>
        <v>　</v>
      </c>
      <c r="Q47" s="486"/>
      <c r="R47" s="486"/>
      <c r="S47" s="486"/>
    </row>
    <row r="48" spans="1:23" ht="20.100000000000001" customHeight="1" x14ac:dyDescent="0.25">
      <c r="A48" s="489"/>
      <c r="B48" s="489"/>
      <c r="C48" s="489"/>
      <c r="D48" s="486"/>
      <c r="E48" s="492"/>
      <c r="F48" s="486"/>
      <c r="G48" s="492"/>
      <c r="H48" s="490" t="str">
        <f>申込集計書!E36</f>
        <v>　</v>
      </c>
      <c r="I48" s="490"/>
      <c r="J48" s="490"/>
      <c r="L48" s="489"/>
      <c r="M48" s="489"/>
      <c r="N48" s="489"/>
      <c r="O48" s="244"/>
      <c r="P48" s="233"/>
      <c r="Q48" s="233"/>
      <c r="R48" s="233"/>
      <c r="S48" s="234"/>
    </row>
    <row r="49" spans="1:19" ht="20.100000000000001" customHeight="1" x14ac:dyDescent="0.2">
      <c r="A49" s="488"/>
      <c r="B49" s="488"/>
      <c r="C49" s="488"/>
      <c r="D49" s="487"/>
      <c r="F49" s="487"/>
      <c r="G49" s="14" t="s">
        <v>16</v>
      </c>
      <c r="H49" s="491"/>
      <c r="I49" s="491"/>
      <c r="J49" s="491"/>
      <c r="L49" s="245"/>
      <c r="M49" s="48"/>
      <c r="N49" s="48"/>
      <c r="O49" s="246" t="s">
        <v>17</v>
      </c>
      <c r="P49" s="487" t="str">
        <f>申込集計書!E38</f>
        <v>　</v>
      </c>
      <c r="Q49" s="487"/>
      <c r="R49" s="487"/>
      <c r="S49" s="487"/>
    </row>
    <row r="50" spans="1:19" ht="20.100000000000001" customHeight="1" x14ac:dyDescent="0.2">
      <c r="A50" s="204" t="s">
        <v>303</v>
      </c>
      <c r="B50" s="13"/>
      <c r="C50" s="13"/>
      <c r="I50" s="7"/>
      <c r="S50" s="321" t="s">
        <v>274</v>
      </c>
    </row>
    <row r="51" spans="1:19" ht="15" customHeight="1" x14ac:dyDescent="0.15">
      <c r="I51" s="7"/>
    </row>
    <row r="52" spans="1:19" ht="9.9499999999999993" customHeight="1" x14ac:dyDescent="0.15"/>
    <row r="53" spans="1:19" ht="15" customHeight="1" x14ac:dyDescent="0.15"/>
    <row r="54" spans="1:19" ht="19.5" customHeight="1" x14ac:dyDescent="0.15"/>
    <row r="55" spans="1:19" ht="15" customHeight="1" x14ac:dyDescent="0.15"/>
    <row r="56" spans="1:19" ht="15" customHeight="1" x14ac:dyDescent="0.15"/>
  </sheetData>
  <mergeCells count="27">
    <mergeCell ref="M44:P45"/>
    <mergeCell ref="Q44:S45"/>
    <mergeCell ref="D47:D49"/>
    <mergeCell ref="F47:F49"/>
    <mergeCell ref="A49:C49"/>
    <mergeCell ref="A47:C48"/>
    <mergeCell ref="L47:N48"/>
    <mergeCell ref="H48:J49"/>
    <mergeCell ref="P47:S47"/>
    <mergeCell ref="P49:S49"/>
    <mergeCell ref="E47:E48"/>
    <mergeCell ref="G47:G48"/>
    <mergeCell ref="K4:N4"/>
    <mergeCell ref="A1:S1"/>
    <mergeCell ref="D4:E4"/>
    <mergeCell ref="O4:R4"/>
    <mergeCell ref="A2:S2"/>
    <mergeCell ref="C3:R3"/>
    <mergeCell ref="B5:B10"/>
    <mergeCell ref="J44:J45"/>
    <mergeCell ref="B11:B21"/>
    <mergeCell ref="H44:H45"/>
    <mergeCell ref="I44:I45"/>
    <mergeCell ref="B33:B43"/>
    <mergeCell ref="B22:B32"/>
    <mergeCell ref="F44:G44"/>
    <mergeCell ref="F45:G45"/>
  </mergeCells>
  <phoneticPr fontId="5"/>
  <printOptions verticalCentered="1"/>
  <pageMargins left="0.39370078740157483" right="0" top="0.39370078740157483" bottom="0" header="0.11811023622047245" footer="0.11811023622047245"/>
  <pageSetup paperSize="9" scale="39"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L51"/>
  <sheetViews>
    <sheetView topLeftCell="A10" zoomScale="80" zoomScaleNormal="80" workbookViewId="0">
      <selection activeCell="A2" sqref="A2:E2"/>
    </sheetView>
  </sheetViews>
  <sheetFormatPr defaultRowHeight="13.5" x14ac:dyDescent="0.15"/>
  <cols>
    <col min="1" max="1" width="3.125" customWidth="1"/>
    <col min="2" max="2" width="30.625" customWidth="1"/>
    <col min="3" max="3" width="15.625" customWidth="1"/>
    <col min="4" max="4" width="16.625" style="17" customWidth="1"/>
    <col min="5" max="5" width="23.625" customWidth="1"/>
  </cols>
  <sheetData>
    <row r="1" spans="1:12" ht="18.75" x14ac:dyDescent="0.2">
      <c r="A1" s="452" t="str">
        <f>spring要項表!A1:L1</f>
        <v>2025 Fuji Horse Show Spring Grand Prix</v>
      </c>
      <c r="B1" s="452"/>
      <c r="C1" s="452"/>
      <c r="D1" s="452"/>
      <c r="E1" s="452"/>
    </row>
    <row r="2" spans="1:12" ht="18" customHeight="1" x14ac:dyDescent="0.2">
      <c r="A2" s="452" t="s">
        <v>63</v>
      </c>
      <c r="B2" s="452"/>
      <c r="C2" s="452"/>
      <c r="D2" s="452"/>
      <c r="E2" s="452"/>
      <c r="F2" s="27"/>
      <c r="G2" s="27"/>
      <c r="H2" s="27"/>
      <c r="I2" s="27"/>
      <c r="J2" s="27"/>
      <c r="K2" s="27"/>
      <c r="L2" s="27"/>
    </row>
    <row r="4" spans="1:12" x14ac:dyDescent="0.15">
      <c r="A4" s="511"/>
      <c r="B4" s="69" t="s">
        <v>64</v>
      </c>
      <c r="C4" s="513" t="s">
        <v>65</v>
      </c>
      <c r="D4" s="515" t="s">
        <v>66</v>
      </c>
      <c r="E4" s="517" t="s">
        <v>67</v>
      </c>
    </row>
    <row r="5" spans="1:12" x14ac:dyDescent="0.15">
      <c r="A5" s="512"/>
      <c r="B5" s="70" t="s">
        <v>68</v>
      </c>
      <c r="C5" s="514"/>
      <c r="D5" s="516"/>
      <c r="E5" s="518"/>
    </row>
    <row r="6" spans="1:12" ht="20.100000000000001" customHeight="1" x14ac:dyDescent="0.15">
      <c r="A6" s="504">
        <v>1</v>
      </c>
      <c r="B6" s="73" t="str">
        <f>PHONETIC(B7)</f>
        <v/>
      </c>
      <c r="C6" s="507"/>
      <c r="D6" s="502"/>
      <c r="E6" s="494" t="s">
        <v>69</v>
      </c>
    </row>
    <row r="7" spans="1:12" ht="30" customHeight="1" x14ac:dyDescent="0.15">
      <c r="A7" s="504"/>
      <c r="B7" s="76"/>
      <c r="C7" s="508"/>
      <c r="D7" s="503"/>
      <c r="E7" s="495"/>
    </row>
    <row r="8" spans="1:12" ht="20.100000000000001" customHeight="1" x14ac:dyDescent="0.15">
      <c r="A8" s="504">
        <v>2</v>
      </c>
      <c r="B8" s="73" t="str">
        <f>PHONETIC(B9)</f>
        <v/>
      </c>
      <c r="C8" s="507"/>
      <c r="D8" s="502"/>
      <c r="E8" s="494" t="s">
        <v>69</v>
      </c>
    </row>
    <row r="9" spans="1:12" ht="30" customHeight="1" x14ac:dyDescent="0.15">
      <c r="A9" s="504"/>
      <c r="B9" s="76"/>
      <c r="C9" s="508"/>
      <c r="D9" s="503"/>
      <c r="E9" s="495"/>
    </row>
    <row r="10" spans="1:12" ht="20.100000000000001" customHeight="1" x14ac:dyDescent="0.15">
      <c r="A10" s="504">
        <v>3</v>
      </c>
      <c r="B10" s="73" t="str">
        <f>PHONETIC(B11)</f>
        <v/>
      </c>
      <c r="C10" s="507"/>
      <c r="D10" s="502"/>
      <c r="E10" s="494" t="s">
        <v>69</v>
      </c>
    </row>
    <row r="11" spans="1:12" ht="30" customHeight="1" x14ac:dyDescent="0.15">
      <c r="A11" s="504"/>
      <c r="B11" s="76"/>
      <c r="C11" s="508"/>
      <c r="D11" s="503"/>
      <c r="E11" s="495"/>
    </row>
    <row r="12" spans="1:12" ht="20.100000000000001" customHeight="1" x14ac:dyDescent="0.15">
      <c r="A12" s="504">
        <v>4</v>
      </c>
      <c r="B12" s="73" t="str">
        <f>PHONETIC(B13)</f>
        <v/>
      </c>
      <c r="C12" s="507"/>
      <c r="D12" s="502"/>
      <c r="E12" s="494" t="s">
        <v>69</v>
      </c>
    </row>
    <row r="13" spans="1:12" ht="30" customHeight="1" x14ac:dyDescent="0.15">
      <c r="A13" s="504"/>
      <c r="B13" s="76"/>
      <c r="C13" s="508"/>
      <c r="D13" s="503"/>
      <c r="E13" s="495"/>
    </row>
    <row r="14" spans="1:12" ht="20.100000000000001" customHeight="1" x14ac:dyDescent="0.15">
      <c r="A14" s="504">
        <v>5</v>
      </c>
      <c r="B14" s="73" t="str">
        <f>PHONETIC(B15)</f>
        <v/>
      </c>
      <c r="C14" s="507"/>
      <c r="D14" s="502"/>
      <c r="E14" s="494" t="s">
        <v>69</v>
      </c>
    </row>
    <row r="15" spans="1:12" ht="30" customHeight="1" x14ac:dyDescent="0.15">
      <c r="A15" s="504"/>
      <c r="B15" s="76"/>
      <c r="C15" s="508"/>
      <c r="D15" s="503"/>
      <c r="E15" s="495"/>
    </row>
    <row r="16" spans="1:12" ht="20.100000000000001" customHeight="1" x14ac:dyDescent="0.15">
      <c r="A16" s="504">
        <v>6</v>
      </c>
      <c r="B16" s="73" t="str">
        <f>PHONETIC(B17)</f>
        <v/>
      </c>
      <c r="C16" s="507"/>
      <c r="D16" s="502"/>
      <c r="E16" s="494" t="s">
        <v>69</v>
      </c>
    </row>
    <row r="17" spans="1:5" ht="30" customHeight="1" x14ac:dyDescent="0.15">
      <c r="A17" s="504"/>
      <c r="B17" s="76"/>
      <c r="C17" s="508"/>
      <c r="D17" s="503"/>
      <c r="E17" s="495"/>
    </row>
    <row r="18" spans="1:5" ht="20.100000000000001" customHeight="1" x14ac:dyDescent="0.15">
      <c r="A18" s="504">
        <v>7</v>
      </c>
      <c r="B18" s="73" t="str">
        <f>PHONETIC(B19)</f>
        <v/>
      </c>
      <c r="C18" s="507"/>
      <c r="D18" s="502"/>
      <c r="E18" s="494" t="s">
        <v>69</v>
      </c>
    </row>
    <row r="19" spans="1:5" ht="30" customHeight="1" x14ac:dyDescent="0.15">
      <c r="A19" s="504"/>
      <c r="B19" s="76"/>
      <c r="C19" s="508"/>
      <c r="D19" s="503"/>
      <c r="E19" s="495"/>
    </row>
    <row r="20" spans="1:5" ht="20.100000000000001" customHeight="1" x14ac:dyDescent="0.15">
      <c r="A20" s="504">
        <v>8</v>
      </c>
      <c r="B20" s="73" t="str">
        <f>PHONETIC(B21)</f>
        <v/>
      </c>
      <c r="C20" s="507"/>
      <c r="D20" s="502"/>
      <c r="E20" s="494" t="s">
        <v>69</v>
      </c>
    </row>
    <row r="21" spans="1:5" ht="30" customHeight="1" x14ac:dyDescent="0.15">
      <c r="A21" s="504"/>
      <c r="B21" s="76"/>
      <c r="C21" s="509"/>
      <c r="D21" s="503"/>
      <c r="E21" s="495"/>
    </row>
    <row r="22" spans="1:5" ht="20.100000000000001" customHeight="1" x14ac:dyDescent="0.15">
      <c r="A22" s="504">
        <v>9</v>
      </c>
      <c r="B22" s="73" t="str">
        <f>PHONETIC(B23)</f>
        <v/>
      </c>
      <c r="C22" s="507"/>
      <c r="D22" s="502"/>
      <c r="E22" s="494" t="s">
        <v>69</v>
      </c>
    </row>
    <row r="23" spans="1:5" ht="30" customHeight="1" x14ac:dyDescent="0.15">
      <c r="A23" s="504"/>
      <c r="B23" s="76"/>
      <c r="C23" s="510"/>
      <c r="D23" s="503"/>
      <c r="E23" s="495"/>
    </row>
    <row r="24" spans="1:5" ht="20.100000000000001" customHeight="1" x14ac:dyDescent="0.15">
      <c r="A24" s="505">
        <v>10</v>
      </c>
      <c r="B24" s="73" t="str">
        <f>PHONETIC(B25)</f>
        <v/>
      </c>
      <c r="C24" s="500"/>
      <c r="D24" s="502"/>
      <c r="E24" s="494" t="s">
        <v>69</v>
      </c>
    </row>
    <row r="25" spans="1:5" ht="30" customHeight="1" x14ac:dyDescent="0.15">
      <c r="A25" s="506"/>
      <c r="B25" s="87"/>
      <c r="C25" s="501"/>
      <c r="D25" s="503"/>
      <c r="E25" s="495"/>
    </row>
    <row r="26" spans="1:5" ht="20.100000000000001" customHeight="1" x14ac:dyDescent="0.15">
      <c r="B26" t="s">
        <v>70</v>
      </c>
    </row>
    <row r="27" spans="1:5" ht="20.100000000000001" customHeight="1" x14ac:dyDescent="0.15">
      <c r="B27" t="s">
        <v>71</v>
      </c>
    </row>
    <row r="28" spans="1:5" ht="20.100000000000001" customHeight="1" x14ac:dyDescent="0.15"/>
    <row r="29" spans="1:5" ht="20.100000000000001" customHeight="1" x14ac:dyDescent="0.2">
      <c r="B29" s="48" t="s">
        <v>72</v>
      </c>
      <c r="D29"/>
      <c r="E29" s="68"/>
    </row>
    <row r="30" spans="1:5" ht="20.100000000000001" customHeight="1" x14ac:dyDescent="0.15">
      <c r="B30" s="496" t="s">
        <v>73</v>
      </c>
      <c r="C30" s="496"/>
      <c r="D30" s="496"/>
      <c r="E30" s="496"/>
    </row>
    <row r="31" spans="1:5" ht="20.100000000000001" customHeight="1" x14ac:dyDescent="0.15">
      <c r="B31" s="496"/>
      <c r="C31" s="496"/>
      <c r="D31" s="496"/>
      <c r="E31" s="496"/>
    </row>
    <row r="32" spans="1:5" ht="20.100000000000001" customHeight="1" x14ac:dyDescent="0.15">
      <c r="B32" s="497" t="s">
        <v>74</v>
      </c>
      <c r="C32" s="497"/>
      <c r="D32" s="497"/>
      <c r="E32" s="497"/>
    </row>
    <row r="33" spans="1:6" ht="20.100000000000001" customHeight="1" x14ac:dyDescent="0.15">
      <c r="D33"/>
    </row>
    <row r="34" spans="1:6" ht="20.100000000000001" customHeight="1" x14ac:dyDescent="0.15">
      <c r="B34" s="15"/>
      <c r="C34" s="65" t="s">
        <v>58</v>
      </c>
      <c r="D34" s="498" t="str">
        <f>IF(申込集計書!E33=" ","",申込集計書!E33)</f>
        <v>　</v>
      </c>
      <c r="E34" s="498"/>
    </row>
    <row r="35" spans="1:6" ht="20.100000000000001" customHeight="1" x14ac:dyDescent="0.15">
      <c r="C35" s="66" t="s">
        <v>59</v>
      </c>
      <c r="D35" s="222" t="str">
        <f>IF(申込集計書!E34=" ","",申込集計書!E34)</f>
        <v>　</v>
      </c>
      <c r="E35" s="67" t="s">
        <v>60</v>
      </c>
      <c r="F35" s="68"/>
    </row>
    <row r="36" spans="1:6" ht="20.100000000000001" customHeight="1" x14ac:dyDescent="0.15">
      <c r="C36" s="66" t="s">
        <v>61</v>
      </c>
      <c r="D36" s="499" t="str">
        <f>IF(申込集計書!E36=" ","",申込集計書!E36)</f>
        <v>　</v>
      </c>
      <c r="E36" s="499"/>
    </row>
    <row r="37" spans="1:6" ht="20.100000000000001" customHeight="1" x14ac:dyDescent="0.15">
      <c r="C37" s="66" t="s">
        <v>62</v>
      </c>
      <c r="D37" s="493" t="str">
        <f>IF(申込集計書!E37=" ","",申込集計書!E37)</f>
        <v>　</v>
      </c>
      <c r="E37" s="493"/>
    </row>
    <row r="38" spans="1:6" x14ac:dyDescent="0.15">
      <c r="A38" t="s">
        <v>75</v>
      </c>
      <c r="C38" s="71"/>
    </row>
    <row r="46" spans="1:6" x14ac:dyDescent="0.15">
      <c r="E46" s="80"/>
    </row>
    <row r="47" spans="1:6" x14ac:dyDescent="0.15">
      <c r="E47" s="81" t="s">
        <v>97</v>
      </c>
    </row>
    <row r="48" spans="1:6" x14ac:dyDescent="0.15">
      <c r="E48" s="81" t="s">
        <v>98</v>
      </c>
    </row>
    <row r="49" spans="5:5" x14ac:dyDescent="0.15">
      <c r="E49" s="81" t="s">
        <v>99</v>
      </c>
    </row>
    <row r="50" spans="5:5" x14ac:dyDescent="0.15">
      <c r="E50" s="81" t="s">
        <v>96</v>
      </c>
    </row>
    <row r="51" spans="5:5" x14ac:dyDescent="0.15">
      <c r="E51" s="82" t="s">
        <v>69</v>
      </c>
    </row>
  </sheetData>
  <mergeCells count="51">
    <mergeCell ref="A1:E1"/>
    <mergeCell ref="A2:E2"/>
    <mergeCell ref="A4:A5"/>
    <mergeCell ref="C4:C5"/>
    <mergeCell ref="D4:D5"/>
    <mergeCell ref="E4:E5"/>
    <mergeCell ref="A6:A7"/>
    <mergeCell ref="C6:C7"/>
    <mergeCell ref="D6:D7"/>
    <mergeCell ref="E6:E7"/>
    <mergeCell ref="A8:A9"/>
    <mergeCell ref="C8:C9"/>
    <mergeCell ref="D8:D9"/>
    <mergeCell ref="E8:E9"/>
    <mergeCell ref="E14:E15"/>
    <mergeCell ref="E16:E17"/>
    <mergeCell ref="E22:E23"/>
    <mergeCell ref="E18:E19"/>
    <mergeCell ref="C10:C11"/>
    <mergeCell ref="D10:D11"/>
    <mergeCell ref="E10:E11"/>
    <mergeCell ref="E12:E13"/>
    <mergeCell ref="C20:C21"/>
    <mergeCell ref="D20:D21"/>
    <mergeCell ref="E20:E21"/>
    <mergeCell ref="C22:C23"/>
    <mergeCell ref="D22:D23"/>
    <mergeCell ref="A10:A11"/>
    <mergeCell ref="A24:A25"/>
    <mergeCell ref="A14:A15"/>
    <mergeCell ref="C14:C15"/>
    <mergeCell ref="D14:D15"/>
    <mergeCell ref="A22:A23"/>
    <mergeCell ref="A18:A19"/>
    <mergeCell ref="C18:C19"/>
    <mergeCell ref="D18:D19"/>
    <mergeCell ref="A12:A13"/>
    <mergeCell ref="C12:C13"/>
    <mergeCell ref="D12:D13"/>
    <mergeCell ref="A16:A17"/>
    <mergeCell ref="C16:C17"/>
    <mergeCell ref="D16:D17"/>
    <mergeCell ref="A20:A21"/>
    <mergeCell ref="D37:E37"/>
    <mergeCell ref="E24:E25"/>
    <mergeCell ref="B30:E31"/>
    <mergeCell ref="B32:E32"/>
    <mergeCell ref="D34:E34"/>
    <mergeCell ref="D36:E36"/>
    <mergeCell ref="C24:C25"/>
    <mergeCell ref="D24:D25"/>
  </mergeCells>
  <phoneticPr fontId="5" type="Hiragana"/>
  <dataValidations count="1">
    <dataValidation type="list" allowBlank="1" showInputMessage="1" showErrorMessage="1" sqref="E6:E25" xr:uid="{00000000-0002-0000-0400-000000000000}">
      <formula1>$E$46:$E$51</formula1>
    </dataValidation>
  </dataValidations>
  <pageMargins left="0.98425196850393704" right="0.39370078740157483" top="0.59055118110236227" bottom="0.39370078740157483" header="0.51181102362204722" footer="0.51181102362204722"/>
  <pageSetup paperSize="9" orientation="portrait"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M52"/>
  <sheetViews>
    <sheetView zoomScaleNormal="100" workbookViewId="0">
      <selection activeCell="C7" sqref="C7"/>
    </sheetView>
  </sheetViews>
  <sheetFormatPr defaultRowHeight="13.5" x14ac:dyDescent="0.15"/>
  <cols>
    <col min="1" max="1" width="3.125" customWidth="1"/>
    <col min="2" max="2" width="28.625" customWidth="1"/>
    <col min="3" max="3" width="19.25" bestFit="1" customWidth="1"/>
    <col min="4" max="4" width="5.625" customWidth="1"/>
    <col min="5" max="5" width="12.625" customWidth="1"/>
    <col min="6" max="6" width="8.625" customWidth="1"/>
    <col min="7" max="8" width="15.625" customWidth="1"/>
    <col min="9" max="10" width="9.625" style="17" customWidth="1"/>
  </cols>
  <sheetData>
    <row r="1" spans="1:10" ht="18" customHeight="1" x14ac:dyDescent="0.2">
      <c r="A1" s="540" t="str">
        <f>spring要項表!A1:L1</f>
        <v>2025 Fuji Horse Show Spring Grand Prix</v>
      </c>
      <c r="B1" s="540"/>
      <c r="C1" s="540"/>
      <c r="D1" s="540"/>
      <c r="E1" s="540"/>
      <c r="F1" s="540"/>
      <c r="G1" s="72" t="s">
        <v>151</v>
      </c>
      <c r="I1" s="72"/>
      <c r="J1" s="72"/>
    </row>
    <row r="2" spans="1:10" ht="12" customHeight="1" x14ac:dyDescent="0.15"/>
    <row r="3" spans="1:10" ht="15" customHeight="1" x14ac:dyDescent="0.15">
      <c r="A3" s="511"/>
      <c r="B3" s="69" t="s">
        <v>76</v>
      </c>
      <c r="C3" s="541" t="s">
        <v>77</v>
      </c>
      <c r="D3" s="513" t="s">
        <v>78</v>
      </c>
      <c r="E3" s="543" t="s">
        <v>79</v>
      </c>
      <c r="F3" s="543" t="s">
        <v>80</v>
      </c>
      <c r="G3" s="543" t="s">
        <v>81</v>
      </c>
      <c r="H3" s="535" t="s">
        <v>82</v>
      </c>
      <c r="I3" s="537" t="s">
        <v>83</v>
      </c>
      <c r="J3" s="538"/>
    </row>
    <row r="4" spans="1:10" ht="20.100000000000001" customHeight="1" x14ac:dyDescent="0.15">
      <c r="A4" s="512"/>
      <c r="B4" s="70" t="s">
        <v>84</v>
      </c>
      <c r="C4" s="542"/>
      <c r="D4" s="514"/>
      <c r="E4" s="544"/>
      <c r="F4" s="544"/>
      <c r="G4" s="544"/>
      <c r="H4" s="536"/>
      <c r="I4" s="533" t="s">
        <v>85</v>
      </c>
      <c r="J4" s="534"/>
    </row>
    <row r="5" spans="1:10" ht="14.1" customHeight="1" x14ac:dyDescent="0.15">
      <c r="A5" s="532">
        <v>1</v>
      </c>
      <c r="B5" s="74"/>
      <c r="C5" s="520"/>
      <c r="D5" s="522"/>
      <c r="E5" s="523"/>
      <c r="F5" s="522"/>
      <c r="G5" s="522"/>
      <c r="H5" s="524"/>
      <c r="I5" s="539"/>
      <c r="J5" s="525"/>
    </row>
    <row r="6" spans="1:10" ht="9" customHeight="1" x14ac:dyDescent="0.15">
      <c r="A6" s="532"/>
      <c r="B6" s="530"/>
      <c r="C6" s="521"/>
      <c r="D6" s="522"/>
      <c r="E6" s="523"/>
      <c r="F6" s="522"/>
      <c r="G6" s="522"/>
      <c r="H6" s="524"/>
      <c r="I6" s="529"/>
      <c r="J6" s="525"/>
    </row>
    <row r="7" spans="1:10" ht="13.5" customHeight="1" x14ac:dyDescent="0.15">
      <c r="A7" s="532"/>
      <c r="B7" s="531"/>
      <c r="C7" s="90" t="s">
        <v>86</v>
      </c>
      <c r="D7" s="522"/>
      <c r="E7" s="523"/>
      <c r="F7" s="522"/>
      <c r="G7" s="522"/>
      <c r="H7" s="524"/>
      <c r="I7" s="529"/>
      <c r="J7" s="525"/>
    </row>
    <row r="8" spans="1:10" ht="14.1" customHeight="1" x14ac:dyDescent="0.15">
      <c r="A8" s="532">
        <v>2</v>
      </c>
      <c r="B8" s="74"/>
      <c r="C8" s="520"/>
      <c r="D8" s="522"/>
      <c r="E8" s="523"/>
      <c r="F8" s="522"/>
      <c r="G8" s="522"/>
      <c r="H8" s="524"/>
      <c r="I8" s="529"/>
      <c r="J8" s="525"/>
    </row>
    <row r="9" spans="1:10" ht="9" customHeight="1" x14ac:dyDescent="0.15">
      <c r="A9" s="532"/>
      <c r="B9" s="530"/>
      <c r="C9" s="521"/>
      <c r="D9" s="522"/>
      <c r="E9" s="523"/>
      <c r="F9" s="522"/>
      <c r="G9" s="522"/>
      <c r="H9" s="524"/>
      <c r="I9" s="529"/>
      <c r="J9" s="525"/>
    </row>
    <row r="10" spans="1:10" ht="13.5" customHeight="1" x14ac:dyDescent="0.15">
      <c r="A10" s="532"/>
      <c r="B10" s="531"/>
      <c r="C10" s="90" t="s">
        <v>86</v>
      </c>
      <c r="D10" s="522"/>
      <c r="E10" s="523"/>
      <c r="F10" s="522"/>
      <c r="G10" s="522"/>
      <c r="H10" s="524"/>
      <c r="I10" s="529"/>
      <c r="J10" s="525"/>
    </row>
    <row r="11" spans="1:10" ht="14.1" customHeight="1" x14ac:dyDescent="0.15">
      <c r="A11" s="532">
        <v>3</v>
      </c>
      <c r="B11" s="74"/>
      <c r="C11" s="520"/>
      <c r="D11" s="522"/>
      <c r="E11" s="523"/>
      <c r="F11" s="522"/>
      <c r="G11" s="522"/>
      <c r="H11" s="524"/>
      <c r="I11" s="529"/>
      <c r="J11" s="525"/>
    </row>
    <row r="12" spans="1:10" ht="9" customHeight="1" x14ac:dyDescent="0.15">
      <c r="A12" s="532"/>
      <c r="B12" s="530"/>
      <c r="C12" s="521"/>
      <c r="D12" s="522"/>
      <c r="E12" s="523"/>
      <c r="F12" s="522"/>
      <c r="G12" s="522"/>
      <c r="H12" s="524"/>
      <c r="I12" s="529"/>
      <c r="J12" s="525"/>
    </row>
    <row r="13" spans="1:10" ht="13.5" customHeight="1" x14ac:dyDescent="0.15">
      <c r="A13" s="532"/>
      <c r="B13" s="531"/>
      <c r="C13" s="90" t="s">
        <v>86</v>
      </c>
      <c r="D13" s="522"/>
      <c r="E13" s="523"/>
      <c r="F13" s="522"/>
      <c r="G13" s="522"/>
      <c r="H13" s="524"/>
      <c r="I13" s="529"/>
      <c r="J13" s="525"/>
    </row>
    <row r="14" spans="1:10" ht="14.1" customHeight="1" x14ac:dyDescent="0.15">
      <c r="A14" s="532">
        <v>4</v>
      </c>
      <c r="B14" s="74"/>
      <c r="C14" s="520"/>
      <c r="D14" s="522"/>
      <c r="E14" s="523"/>
      <c r="F14" s="522"/>
      <c r="G14" s="522"/>
      <c r="H14" s="524"/>
      <c r="I14" s="529"/>
      <c r="J14" s="525"/>
    </row>
    <row r="15" spans="1:10" ht="9" customHeight="1" x14ac:dyDescent="0.15">
      <c r="A15" s="532"/>
      <c r="B15" s="530"/>
      <c r="C15" s="521"/>
      <c r="D15" s="522"/>
      <c r="E15" s="523"/>
      <c r="F15" s="522"/>
      <c r="G15" s="522"/>
      <c r="H15" s="524"/>
      <c r="I15" s="529"/>
      <c r="J15" s="525"/>
    </row>
    <row r="16" spans="1:10" ht="13.5" customHeight="1" x14ac:dyDescent="0.15">
      <c r="A16" s="532"/>
      <c r="B16" s="531"/>
      <c r="C16" s="90" t="s">
        <v>86</v>
      </c>
      <c r="D16" s="522"/>
      <c r="E16" s="523"/>
      <c r="F16" s="522"/>
      <c r="G16" s="522"/>
      <c r="H16" s="524"/>
      <c r="I16" s="529"/>
      <c r="J16" s="525"/>
    </row>
    <row r="17" spans="1:10" ht="14.1" customHeight="1" x14ac:dyDescent="0.15">
      <c r="A17" s="532">
        <v>5</v>
      </c>
      <c r="B17" s="74"/>
      <c r="C17" s="520"/>
      <c r="D17" s="522"/>
      <c r="E17" s="523"/>
      <c r="F17" s="522"/>
      <c r="G17" s="522"/>
      <c r="H17" s="524"/>
      <c r="I17" s="529"/>
      <c r="J17" s="525"/>
    </row>
    <row r="18" spans="1:10" ht="9" customHeight="1" x14ac:dyDescent="0.15">
      <c r="A18" s="532"/>
      <c r="B18" s="530"/>
      <c r="C18" s="521"/>
      <c r="D18" s="522"/>
      <c r="E18" s="523"/>
      <c r="F18" s="522"/>
      <c r="G18" s="522"/>
      <c r="H18" s="524"/>
      <c r="I18" s="529"/>
      <c r="J18" s="525"/>
    </row>
    <row r="19" spans="1:10" ht="13.5" customHeight="1" x14ac:dyDescent="0.15">
      <c r="A19" s="532"/>
      <c r="B19" s="531"/>
      <c r="C19" s="90" t="s">
        <v>86</v>
      </c>
      <c r="D19" s="522"/>
      <c r="E19" s="523"/>
      <c r="F19" s="522"/>
      <c r="G19" s="522"/>
      <c r="H19" s="524"/>
      <c r="I19" s="529"/>
      <c r="J19" s="525"/>
    </row>
    <row r="20" spans="1:10" ht="14.1" customHeight="1" x14ac:dyDescent="0.15">
      <c r="A20" s="532">
        <v>6</v>
      </c>
      <c r="B20" s="74"/>
      <c r="C20" s="520"/>
      <c r="D20" s="522"/>
      <c r="E20" s="523"/>
      <c r="F20" s="522"/>
      <c r="G20" s="522"/>
      <c r="H20" s="524"/>
      <c r="I20" s="529"/>
      <c r="J20" s="525"/>
    </row>
    <row r="21" spans="1:10" ht="9" customHeight="1" x14ac:dyDescent="0.15">
      <c r="A21" s="532"/>
      <c r="B21" s="530"/>
      <c r="C21" s="521"/>
      <c r="D21" s="522"/>
      <c r="E21" s="523"/>
      <c r="F21" s="522"/>
      <c r="G21" s="522"/>
      <c r="H21" s="524"/>
      <c r="I21" s="529"/>
      <c r="J21" s="525"/>
    </row>
    <row r="22" spans="1:10" ht="13.5" customHeight="1" x14ac:dyDescent="0.15">
      <c r="A22" s="532"/>
      <c r="B22" s="531"/>
      <c r="C22" s="90" t="s">
        <v>86</v>
      </c>
      <c r="D22" s="522"/>
      <c r="E22" s="523"/>
      <c r="F22" s="522"/>
      <c r="G22" s="522"/>
      <c r="H22" s="524"/>
      <c r="I22" s="529"/>
      <c r="J22" s="525"/>
    </row>
    <row r="23" spans="1:10" ht="14.1" customHeight="1" x14ac:dyDescent="0.15">
      <c r="A23" s="532">
        <v>7</v>
      </c>
      <c r="B23" s="74"/>
      <c r="C23" s="520"/>
      <c r="D23" s="522"/>
      <c r="E23" s="523"/>
      <c r="F23" s="522"/>
      <c r="G23" s="522"/>
      <c r="H23" s="524"/>
      <c r="I23" s="529"/>
      <c r="J23" s="525"/>
    </row>
    <row r="24" spans="1:10" ht="9" customHeight="1" x14ac:dyDescent="0.15">
      <c r="A24" s="532"/>
      <c r="B24" s="530"/>
      <c r="C24" s="521"/>
      <c r="D24" s="522"/>
      <c r="E24" s="523"/>
      <c r="F24" s="522"/>
      <c r="G24" s="522"/>
      <c r="H24" s="524"/>
      <c r="I24" s="529"/>
      <c r="J24" s="525"/>
    </row>
    <row r="25" spans="1:10" ht="13.5" customHeight="1" x14ac:dyDescent="0.15">
      <c r="A25" s="532"/>
      <c r="B25" s="531"/>
      <c r="C25" s="90" t="s">
        <v>86</v>
      </c>
      <c r="D25" s="522"/>
      <c r="E25" s="523"/>
      <c r="F25" s="522"/>
      <c r="G25" s="522"/>
      <c r="H25" s="524"/>
      <c r="I25" s="529"/>
      <c r="J25" s="525"/>
    </row>
    <row r="26" spans="1:10" ht="14.1" customHeight="1" x14ac:dyDescent="0.15">
      <c r="A26" s="532">
        <v>8</v>
      </c>
      <c r="B26" s="74"/>
      <c r="C26" s="520"/>
      <c r="D26" s="522"/>
      <c r="E26" s="523"/>
      <c r="F26" s="522"/>
      <c r="G26" s="522"/>
      <c r="H26" s="524"/>
      <c r="I26" s="529"/>
      <c r="J26" s="525"/>
    </row>
    <row r="27" spans="1:10" ht="9" customHeight="1" x14ac:dyDescent="0.15">
      <c r="A27" s="532"/>
      <c r="B27" s="530"/>
      <c r="C27" s="521"/>
      <c r="D27" s="522"/>
      <c r="E27" s="523"/>
      <c r="F27" s="522"/>
      <c r="G27" s="522"/>
      <c r="H27" s="524"/>
      <c r="I27" s="529"/>
      <c r="J27" s="525"/>
    </row>
    <row r="28" spans="1:10" ht="13.5" customHeight="1" x14ac:dyDescent="0.15">
      <c r="A28" s="532"/>
      <c r="B28" s="531"/>
      <c r="C28" s="90" t="s">
        <v>86</v>
      </c>
      <c r="D28" s="522"/>
      <c r="E28" s="523"/>
      <c r="F28" s="522"/>
      <c r="G28" s="522"/>
      <c r="H28" s="524"/>
      <c r="I28" s="529"/>
      <c r="J28" s="525"/>
    </row>
    <row r="29" spans="1:10" ht="14.1" customHeight="1" x14ac:dyDescent="0.15">
      <c r="A29" s="532">
        <v>9</v>
      </c>
      <c r="B29" s="74"/>
      <c r="C29" s="520"/>
      <c r="D29" s="522"/>
      <c r="E29" s="523"/>
      <c r="F29" s="522"/>
      <c r="G29" s="522"/>
      <c r="H29" s="524"/>
      <c r="I29" s="529"/>
      <c r="J29" s="525"/>
    </row>
    <row r="30" spans="1:10" ht="9" customHeight="1" x14ac:dyDescent="0.15">
      <c r="A30" s="532"/>
      <c r="B30" s="530"/>
      <c r="C30" s="521"/>
      <c r="D30" s="522"/>
      <c r="E30" s="523"/>
      <c r="F30" s="522"/>
      <c r="G30" s="522"/>
      <c r="H30" s="524"/>
      <c r="I30" s="529"/>
      <c r="J30" s="525"/>
    </row>
    <row r="31" spans="1:10" ht="13.5" customHeight="1" x14ac:dyDescent="0.15">
      <c r="A31" s="532"/>
      <c r="B31" s="531"/>
      <c r="C31" s="90" t="s">
        <v>86</v>
      </c>
      <c r="D31" s="522"/>
      <c r="E31" s="523"/>
      <c r="F31" s="522"/>
      <c r="G31" s="522"/>
      <c r="H31" s="524"/>
      <c r="I31" s="529"/>
      <c r="J31" s="525"/>
    </row>
    <row r="32" spans="1:10" ht="14.1" customHeight="1" x14ac:dyDescent="0.15">
      <c r="A32" s="526">
        <v>10</v>
      </c>
      <c r="B32" s="74"/>
      <c r="C32" s="520"/>
      <c r="D32" s="528"/>
      <c r="E32" s="523"/>
      <c r="F32" s="522"/>
      <c r="G32" s="522"/>
      <c r="H32" s="524"/>
      <c r="I32" s="529"/>
      <c r="J32" s="525"/>
    </row>
    <row r="33" spans="1:13" ht="9" customHeight="1" x14ac:dyDescent="0.15">
      <c r="A33" s="526"/>
      <c r="B33" s="530"/>
      <c r="C33" s="521"/>
      <c r="D33" s="528"/>
      <c r="E33" s="523"/>
      <c r="F33" s="522"/>
      <c r="G33" s="522"/>
      <c r="H33" s="524"/>
      <c r="I33" s="529"/>
      <c r="J33" s="525"/>
    </row>
    <row r="34" spans="1:13" ht="13.5" customHeight="1" x14ac:dyDescent="0.15">
      <c r="A34" s="527"/>
      <c r="B34" s="531"/>
      <c r="C34" s="90" t="s">
        <v>86</v>
      </c>
      <c r="D34" s="528"/>
      <c r="E34" s="523"/>
      <c r="F34" s="522"/>
      <c r="G34" s="522"/>
      <c r="H34" s="524"/>
      <c r="I34" s="529"/>
      <c r="J34" s="525"/>
    </row>
    <row r="35" spans="1:13" ht="13.5" customHeight="1" x14ac:dyDescent="0.15">
      <c r="A35" s="372"/>
      <c r="B35" s="373"/>
      <c r="C35" s="374"/>
      <c r="D35" s="375"/>
      <c r="E35" s="376"/>
      <c r="F35" s="375"/>
      <c r="G35" s="375"/>
      <c r="H35" s="375"/>
      <c r="I35" s="375"/>
      <c r="J35" s="375"/>
    </row>
    <row r="36" spans="1:13" ht="18" customHeight="1" x14ac:dyDescent="0.15">
      <c r="H36" s="65" t="s">
        <v>58</v>
      </c>
      <c r="I36" s="65" t="str">
        <f>選手名簿!D34</f>
        <v>　</v>
      </c>
      <c r="J36" s="65"/>
      <c r="M36" s="89" t="s">
        <v>101</v>
      </c>
    </row>
    <row r="37" spans="1:13" ht="20.100000000000001" customHeight="1" x14ac:dyDescent="0.15">
      <c r="B37" t="s">
        <v>87</v>
      </c>
      <c r="H37" s="66" t="s">
        <v>59</v>
      </c>
      <c r="I37" s="66" t="str">
        <f>選手名簿!D35</f>
        <v>　</v>
      </c>
      <c r="J37" s="66"/>
    </row>
    <row r="38" spans="1:13" ht="20.100000000000001" customHeight="1" x14ac:dyDescent="0.15">
      <c r="H38" s="66" t="s">
        <v>61</v>
      </c>
      <c r="I38" s="66" t="str">
        <f>選手名簿!D36</f>
        <v>　</v>
      </c>
      <c r="J38" s="66"/>
    </row>
    <row r="39" spans="1:13" ht="20.100000000000001" customHeight="1" x14ac:dyDescent="0.15">
      <c r="A39" t="s">
        <v>88</v>
      </c>
      <c r="H39" s="66" t="s">
        <v>62</v>
      </c>
      <c r="I39" s="320" t="str">
        <f>選手名簿!D37</f>
        <v>　</v>
      </c>
      <c r="J39" s="66"/>
    </row>
    <row r="40" spans="1:13" ht="20.100000000000001" customHeight="1" x14ac:dyDescent="0.15">
      <c r="H40" s="71"/>
      <c r="I40" s="519"/>
      <c r="J40" s="519"/>
    </row>
    <row r="41" spans="1:13" ht="15" customHeight="1" x14ac:dyDescent="0.15"/>
    <row r="45" spans="1:13" x14ac:dyDescent="0.15">
      <c r="C45" s="83"/>
    </row>
    <row r="46" spans="1:13" x14ac:dyDescent="0.15">
      <c r="C46" s="84" t="s">
        <v>91</v>
      </c>
    </row>
    <row r="47" spans="1:13" x14ac:dyDescent="0.15">
      <c r="C47" s="84" t="s">
        <v>92</v>
      </c>
    </row>
    <row r="48" spans="1:13" x14ac:dyDescent="0.15">
      <c r="C48" s="84" t="s">
        <v>93</v>
      </c>
    </row>
    <row r="49" spans="3:3" x14ac:dyDescent="0.15">
      <c r="C49" s="84" t="s">
        <v>94</v>
      </c>
    </row>
    <row r="50" spans="3:3" x14ac:dyDescent="0.15">
      <c r="C50" s="84" t="s">
        <v>95</v>
      </c>
    </row>
    <row r="51" spans="3:3" x14ac:dyDescent="0.15">
      <c r="C51" s="85" t="s">
        <v>96</v>
      </c>
    </row>
    <row r="52" spans="3:3" x14ac:dyDescent="0.15">
      <c r="C52" s="86" t="s">
        <v>86</v>
      </c>
    </row>
  </sheetData>
  <mergeCells count="111">
    <mergeCell ref="I4:J4"/>
    <mergeCell ref="G8:G10"/>
    <mergeCell ref="H3:H4"/>
    <mergeCell ref="I3:J3"/>
    <mergeCell ref="I5:I7"/>
    <mergeCell ref="A11:A13"/>
    <mergeCell ref="A8:A10"/>
    <mergeCell ref="A1:F1"/>
    <mergeCell ref="A3:A4"/>
    <mergeCell ref="C3:C4"/>
    <mergeCell ref="D3:D4"/>
    <mergeCell ref="E3:E4"/>
    <mergeCell ref="F3:F4"/>
    <mergeCell ref="G3:G4"/>
    <mergeCell ref="A5:A7"/>
    <mergeCell ref="D5:D7"/>
    <mergeCell ref="E5:E7"/>
    <mergeCell ref="F5:F7"/>
    <mergeCell ref="G5:G7"/>
    <mergeCell ref="B6:B7"/>
    <mergeCell ref="A26:A28"/>
    <mergeCell ref="D26:D28"/>
    <mergeCell ref="B21:B22"/>
    <mergeCell ref="A20:A22"/>
    <mergeCell ref="D20:D22"/>
    <mergeCell ref="A17:A19"/>
    <mergeCell ref="D17:D19"/>
    <mergeCell ref="J26:J28"/>
    <mergeCell ref="A14:A16"/>
    <mergeCell ref="A23:A25"/>
    <mergeCell ref="D23:D25"/>
    <mergeCell ref="E23:E25"/>
    <mergeCell ref="H23:H25"/>
    <mergeCell ref="B18:B19"/>
    <mergeCell ref="D14:D16"/>
    <mergeCell ref="E14:E16"/>
    <mergeCell ref="E20:E22"/>
    <mergeCell ref="F20:F22"/>
    <mergeCell ref="B15:B16"/>
    <mergeCell ref="I23:I25"/>
    <mergeCell ref="J23:J25"/>
    <mergeCell ref="B24:B25"/>
    <mergeCell ref="I29:I31"/>
    <mergeCell ref="J29:J31"/>
    <mergeCell ref="G20:G22"/>
    <mergeCell ref="H20:H22"/>
    <mergeCell ref="B9:B10"/>
    <mergeCell ref="D8:D10"/>
    <mergeCell ref="E8:E10"/>
    <mergeCell ref="F8:F10"/>
    <mergeCell ref="I8:I10"/>
    <mergeCell ref="J8:J10"/>
    <mergeCell ref="G11:G13"/>
    <mergeCell ref="B12:B13"/>
    <mergeCell ref="D11:D13"/>
    <mergeCell ref="E11:E13"/>
    <mergeCell ref="I17:I19"/>
    <mergeCell ref="J17:J19"/>
    <mergeCell ref="I20:I22"/>
    <mergeCell ref="J20:J22"/>
    <mergeCell ref="F11:F13"/>
    <mergeCell ref="I11:I13"/>
    <mergeCell ref="H11:H13"/>
    <mergeCell ref="A32:A34"/>
    <mergeCell ref="D32:D34"/>
    <mergeCell ref="H32:H34"/>
    <mergeCell ref="I32:I34"/>
    <mergeCell ref="F32:F34"/>
    <mergeCell ref="H29:H31"/>
    <mergeCell ref="H14:H16"/>
    <mergeCell ref="I14:I16"/>
    <mergeCell ref="G26:G28"/>
    <mergeCell ref="B27:B28"/>
    <mergeCell ref="G32:G34"/>
    <mergeCell ref="B33:B34"/>
    <mergeCell ref="C32:C33"/>
    <mergeCell ref="E32:E34"/>
    <mergeCell ref="H17:H19"/>
    <mergeCell ref="A29:A31"/>
    <mergeCell ref="D29:D31"/>
    <mergeCell ref="E29:E31"/>
    <mergeCell ref="F29:F31"/>
    <mergeCell ref="B30:B31"/>
    <mergeCell ref="E26:E28"/>
    <mergeCell ref="F26:F28"/>
    <mergeCell ref="I26:I28"/>
    <mergeCell ref="H26:H28"/>
    <mergeCell ref="I40:J40"/>
    <mergeCell ref="C5:C6"/>
    <mergeCell ref="C8:C9"/>
    <mergeCell ref="C11:C12"/>
    <mergeCell ref="C14:C15"/>
    <mergeCell ref="C17:C18"/>
    <mergeCell ref="G17:G19"/>
    <mergeCell ref="G14:G16"/>
    <mergeCell ref="C26:C27"/>
    <mergeCell ref="C29:C30"/>
    <mergeCell ref="C23:C24"/>
    <mergeCell ref="F23:F25"/>
    <mergeCell ref="G23:G25"/>
    <mergeCell ref="C20:C21"/>
    <mergeCell ref="F14:F16"/>
    <mergeCell ref="E17:E19"/>
    <mergeCell ref="G29:G31"/>
    <mergeCell ref="H8:H10"/>
    <mergeCell ref="J11:J13"/>
    <mergeCell ref="F17:F19"/>
    <mergeCell ref="J5:J7"/>
    <mergeCell ref="H5:H7"/>
    <mergeCell ref="J32:J34"/>
    <mergeCell ref="J14:J16"/>
  </mergeCells>
  <phoneticPr fontId="5" type="Hiragana"/>
  <dataValidations count="1">
    <dataValidation type="list" allowBlank="1" showInputMessage="1" showErrorMessage="1" sqref="C7 C34:C35 C31 C28 C25 C22 C19 C16 C13 C10" xr:uid="{00000000-0002-0000-0500-000000000000}">
      <formula1>$C$45:$C$52</formula1>
    </dataValidation>
  </dataValidations>
  <pageMargins left="0.19685039370078741" right="0" top="0.78740157480314965" bottom="0.39370078740157483" header="0.51181102362204722" footer="0.51181102362204722"/>
  <pageSetup paperSize="9" orientation="landscape" horizontalDpi="4294967293" verticalDpi="300"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924C3-6EF8-476D-A706-65FBA332D987}">
  <dimension ref="A1:L28"/>
  <sheetViews>
    <sheetView view="pageBreakPreview" zoomScaleNormal="100" zoomScaleSheetLayoutView="100" workbookViewId="0">
      <selection activeCell="D7" sqref="D7"/>
    </sheetView>
  </sheetViews>
  <sheetFormatPr defaultRowHeight="13.5" x14ac:dyDescent="0.15"/>
  <cols>
    <col min="1" max="1" width="3.125" style="545" customWidth="1"/>
    <col min="2" max="2" width="27.875" style="545" customWidth="1"/>
    <col min="3" max="3" width="10.5" style="545" customWidth="1"/>
    <col min="4" max="4" width="26.75" style="545" customWidth="1"/>
    <col min="5" max="5" width="18.5" style="545" customWidth="1"/>
    <col min="6" max="8" width="4.375" style="545" customWidth="1"/>
    <col min="9" max="10" width="26.875" style="545" customWidth="1"/>
    <col min="11" max="11" width="18.375" style="545" customWidth="1"/>
    <col min="12" max="12" width="14.25" style="545" customWidth="1"/>
    <col min="13" max="16384" width="9" style="545"/>
  </cols>
  <sheetData>
    <row r="1" spans="1:12" ht="60.75" customHeight="1" x14ac:dyDescent="0.3">
      <c r="B1" s="546" t="s">
        <v>304</v>
      </c>
      <c r="C1" s="546"/>
      <c r="D1" s="546"/>
      <c r="E1" s="546"/>
      <c r="F1" s="546"/>
      <c r="G1" s="546"/>
      <c r="H1" s="546"/>
      <c r="I1" s="546"/>
    </row>
    <row r="2" spans="1:12" ht="37.5" customHeight="1" x14ac:dyDescent="0.15">
      <c r="C2" s="547" t="s">
        <v>193</v>
      </c>
      <c r="D2" s="548"/>
      <c r="E2" s="548"/>
      <c r="G2" s="549" t="s">
        <v>305</v>
      </c>
      <c r="H2" s="549"/>
      <c r="I2" s="547"/>
      <c r="J2" s="550"/>
      <c r="K2" s="551" t="s">
        <v>306</v>
      </c>
    </row>
    <row r="3" spans="1:12" ht="37.5" customHeight="1" x14ac:dyDescent="0.15">
      <c r="C3" s="552" t="s">
        <v>192</v>
      </c>
      <c r="D3" s="553"/>
      <c r="E3" s="553"/>
      <c r="G3" s="547" t="s">
        <v>307</v>
      </c>
      <c r="H3" s="554"/>
      <c r="I3" s="555"/>
      <c r="J3" s="556" t="s">
        <v>308</v>
      </c>
      <c r="K3" s="551" t="s">
        <v>309</v>
      </c>
    </row>
    <row r="4" spans="1:12" ht="9.75" customHeight="1" thickBot="1" x14ac:dyDescent="0.2"/>
    <row r="5" spans="1:12" s="565" customFormat="1" ht="41.25" customHeight="1" thickBot="1" x14ac:dyDescent="0.2">
      <c r="A5" s="557" t="s">
        <v>191</v>
      </c>
      <c r="B5" s="558" t="s">
        <v>190</v>
      </c>
      <c r="C5" s="559" t="s">
        <v>189</v>
      </c>
      <c r="D5" s="560" t="s">
        <v>188</v>
      </c>
      <c r="E5" s="561" t="s">
        <v>187</v>
      </c>
      <c r="F5" s="562" t="s">
        <v>186</v>
      </c>
      <c r="G5" s="562" t="s">
        <v>185</v>
      </c>
      <c r="H5" s="562" t="s">
        <v>184</v>
      </c>
      <c r="I5" s="558" t="s">
        <v>183</v>
      </c>
      <c r="J5" s="563" t="s">
        <v>182</v>
      </c>
      <c r="K5" s="564" t="s">
        <v>181</v>
      </c>
    </row>
    <row r="6" spans="1:12" s="565" customFormat="1" ht="21.75" customHeight="1" thickTop="1" x14ac:dyDescent="0.15">
      <c r="A6" s="566">
        <v>1</v>
      </c>
      <c r="B6" s="567" t="s">
        <v>179</v>
      </c>
      <c r="C6" s="568" t="s">
        <v>180</v>
      </c>
      <c r="D6" s="569" t="s">
        <v>179</v>
      </c>
      <c r="E6" s="570"/>
      <c r="F6" s="571"/>
      <c r="G6" s="571"/>
      <c r="H6" s="570"/>
      <c r="I6" s="572" t="s">
        <v>178</v>
      </c>
      <c r="J6" s="573"/>
      <c r="K6" s="574"/>
    </row>
    <row r="7" spans="1:12" ht="28.5" customHeight="1" x14ac:dyDescent="0.15">
      <c r="A7" s="575"/>
      <c r="B7" s="576"/>
      <c r="C7" s="577"/>
      <c r="D7" s="578"/>
      <c r="E7" s="356"/>
      <c r="F7" s="579"/>
      <c r="G7" s="579"/>
      <c r="H7" s="355"/>
      <c r="I7" s="354"/>
      <c r="J7" s="353"/>
      <c r="K7" s="352"/>
      <c r="L7" s="565"/>
    </row>
    <row r="8" spans="1:12" s="565" customFormat="1" ht="30" customHeight="1" x14ac:dyDescent="0.15">
      <c r="A8" s="575"/>
      <c r="B8" s="580" t="s">
        <v>173</v>
      </c>
      <c r="C8" s="577"/>
      <c r="D8" s="581" t="s">
        <v>177</v>
      </c>
      <c r="E8" s="582" t="s">
        <v>176</v>
      </c>
      <c r="F8" s="579"/>
      <c r="G8" s="579"/>
      <c r="H8" s="583"/>
      <c r="I8" s="584" t="s">
        <v>175</v>
      </c>
      <c r="J8" s="585" t="s">
        <v>174</v>
      </c>
      <c r="K8" s="586" t="s">
        <v>310</v>
      </c>
    </row>
    <row r="9" spans="1:12" ht="24.75" customHeight="1" thickBot="1" x14ac:dyDescent="0.2">
      <c r="A9" s="587"/>
      <c r="B9" s="588"/>
      <c r="C9" s="589"/>
      <c r="D9" s="590"/>
      <c r="E9" s="591" t="s">
        <v>172</v>
      </c>
      <c r="F9" s="592"/>
      <c r="G9" s="592"/>
      <c r="H9" s="359"/>
      <c r="I9" s="359"/>
      <c r="J9" s="358"/>
      <c r="K9" s="357"/>
      <c r="L9" s="565"/>
    </row>
    <row r="10" spans="1:12" s="565" customFormat="1" ht="21.75" customHeight="1" thickTop="1" x14ac:dyDescent="0.15">
      <c r="A10" s="566">
        <v>2</v>
      </c>
      <c r="B10" s="567" t="s">
        <v>179</v>
      </c>
      <c r="C10" s="568" t="s">
        <v>180</v>
      </c>
      <c r="D10" s="569" t="s">
        <v>179</v>
      </c>
      <c r="E10" s="570"/>
      <c r="F10" s="571"/>
      <c r="G10" s="571"/>
      <c r="H10" s="570"/>
      <c r="I10" s="572" t="s">
        <v>178</v>
      </c>
      <c r="J10" s="573"/>
      <c r="K10" s="574"/>
    </row>
    <row r="11" spans="1:12" ht="28.5" customHeight="1" x14ac:dyDescent="0.15">
      <c r="A11" s="575"/>
      <c r="B11" s="576"/>
      <c r="C11" s="577"/>
      <c r="D11" s="578"/>
      <c r="E11" s="356"/>
      <c r="F11" s="579"/>
      <c r="G11" s="579"/>
      <c r="H11" s="355"/>
      <c r="I11" s="354"/>
      <c r="J11" s="353"/>
      <c r="K11" s="352"/>
      <c r="L11" s="565"/>
    </row>
    <row r="12" spans="1:12" s="565" customFormat="1" ht="30" customHeight="1" x14ac:dyDescent="0.15">
      <c r="A12" s="575"/>
      <c r="B12" s="580" t="s">
        <v>173</v>
      </c>
      <c r="C12" s="577"/>
      <c r="D12" s="581" t="s">
        <v>177</v>
      </c>
      <c r="E12" s="582" t="s">
        <v>176</v>
      </c>
      <c r="F12" s="579"/>
      <c r="G12" s="579"/>
      <c r="H12" s="583"/>
      <c r="I12" s="584" t="s">
        <v>175</v>
      </c>
      <c r="J12" s="585" t="s">
        <v>174</v>
      </c>
      <c r="K12" s="586" t="s">
        <v>310</v>
      </c>
    </row>
    <row r="13" spans="1:12" ht="24.75" customHeight="1" thickBot="1" x14ac:dyDescent="0.2">
      <c r="A13" s="587"/>
      <c r="B13" s="588"/>
      <c r="C13" s="589"/>
      <c r="D13" s="590"/>
      <c r="E13" s="591" t="s">
        <v>172</v>
      </c>
      <c r="F13" s="592"/>
      <c r="G13" s="592"/>
      <c r="H13" s="359"/>
      <c r="I13" s="359"/>
      <c r="J13" s="358"/>
      <c r="K13" s="357"/>
      <c r="L13" s="565"/>
    </row>
    <row r="14" spans="1:12" s="565" customFormat="1" ht="21.75" customHeight="1" thickTop="1" x14ac:dyDescent="0.15">
      <c r="A14" s="566">
        <v>3</v>
      </c>
      <c r="B14" s="567" t="s">
        <v>179</v>
      </c>
      <c r="C14" s="568" t="s">
        <v>180</v>
      </c>
      <c r="D14" s="569" t="s">
        <v>179</v>
      </c>
      <c r="E14" s="570"/>
      <c r="F14" s="571"/>
      <c r="G14" s="571"/>
      <c r="H14" s="570"/>
      <c r="I14" s="572" t="s">
        <v>178</v>
      </c>
      <c r="J14" s="573"/>
      <c r="K14" s="574"/>
    </row>
    <row r="15" spans="1:12" ht="28.5" customHeight="1" x14ac:dyDescent="0.15">
      <c r="A15" s="575"/>
      <c r="B15" s="576"/>
      <c r="C15" s="577"/>
      <c r="D15" s="578"/>
      <c r="E15" s="356"/>
      <c r="F15" s="579"/>
      <c r="G15" s="579"/>
      <c r="H15" s="355"/>
      <c r="I15" s="354"/>
      <c r="J15" s="353"/>
      <c r="K15" s="352"/>
      <c r="L15" s="565"/>
    </row>
    <row r="16" spans="1:12" s="565" customFormat="1" ht="30" customHeight="1" x14ac:dyDescent="0.15">
      <c r="A16" s="575"/>
      <c r="B16" s="580" t="s">
        <v>173</v>
      </c>
      <c r="C16" s="577"/>
      <c r="D16" s="581" t="s">
        <v>177</v>
      </c>
      <c r="E16" s="582" t="s">
        <v>176</v>
      </c>
      <c r="F16" s="579"/>
      <c r="G16" s="579"/>
      <c r="H16" s="583"/>
      <c r="I16" s="584" t="s">
        <v>175</v>
      </c>
      <c r="J16" s="585" t="s">
        <v>174</v>
      </c>
      <c r="K16" s="586" t="s">
        <v>310</v>
      </c>
    </row>
    <row r="17" spans="1:12" ht="24.75" customHeight="1" thickBot="1" x14ac:dyDescent="0.2">
      <c r="A17" s="587"/>
      <c r="B17" s="588"/>
      <c r="C17" s="589"/>
      <c r="D17" s="590"/>
      <c r="E17" s="591" t="s">
        <v>172</v>
      </c>
      <c r="F17" s="592"/>
      <c r="G17" s="592"/>
      <c r="H17" s="359"/>
      <c r="I17" s="359"/>
      <c r="J17" s="358"/>
      <c r="K17" s="357"/>
      <c r="L17" s="565"/>
    </row>
    <row r="18" spans="1:12" s="565" customFormat="1" ht="21.75" customHeight="1" thickTop="1" x14ac:dyDescent="0.15">
      <c r="A18" s="566">
        <v>4</v>
      </c>
      <c r="B18" s="567" t="s">
        <v>179</v>
      </c>
      <c r="C18" s="568" t="s">
        <v>180</v>
      </c>
      <c r="D18" s="569" t="s">
        <v>179</v>
      </c>
      <c r="E18" s="570"/>
      <c r="F18" s="571"/>
      <c r="G18" s="571"/>
      <c r="H18" s="570"/>
      <c r="I18" s="572" t="s">
        <v>178</v>
      </c>
      <c r="J18" s="573"/>
      <c r="K18" s="574"/>
    </row>
    <row r="19" spans="1:12" ht="28.5" customHeight="1" x14ac:dyDescent="0.15">
      <c r="A19" s="575"/>
      <c r="B19" s="576"/>
      <c r="C19" s="577"/>
      <c r="D19" s="578"/>
      <c r="E19" s="356"/>
      <c r="F19" s="579"/>
      <c r="G19" s="579"/>
      <c r="H19" s="355"/>
      <c r="I19" s="354"/>
      <c r="J19" s="353"/>
      <c r="K19" s="352"/>
      <c r="L19" s="565"/>
    </row>
    <row r="20" spans="1:12" s="565" customFormat="1" ht="30" customHeight="1" x14ac:dyDescent="0.15">
      <c r="A20" s="575"/>
      <c r="B20" s="580" t="s">
        <v>173</v>
      </c>
      <c r="C20" s="577"/>
      <c r="D20" s="581" t="s">
        <v>177</v>
      </c>
      <c r="E20" s="582" t="s">
        <v>176</v>
      </c>
      <c r="F20" s="579"/>
      <c r="G20" s="579"/>
      <c r="H20" s="583"/>
      <c r="I20" s="584" t="s">
        <v>175</v>
      </c>
      <c r="J20" s="585" t="s">
        <v>174</v>
      </c>
      <c r="K20" s="586" t="s">
        <v>310</v>
      </c>
    </row>
    <row r="21" spans="1:12" ht="24.75" customHeight="1" thickBot="1" x14ac:dyDescent="0.2">
      <c r="A21" s="587"/>
      <c r="B21" s="588"/>
      <c r="C21" s="589"/>
      <c r="D21" s="590"/>
      <c r="E21" s="591" t="s">
        <v>172</v>
      </c>
      <c r="F21" s="592"/>
      <c r="G21" s="592"/>
      <c r="H21" s="359"/>
      <c r="I21" s="359"/>
      <c r="J21" s="358"/>
      <c r="K21" s="357"/>
      <c r="L21" s="565"/>
    </row>
    <row r="22" spans="1:12" s="565" customFormat="1" ht="21.75" customHeight="1" thickTop="1" x14ac:dyDescent="0.15">
      <c r="A22" s="566">
        <v>5</v>
      </c>
      <c r="B22" s="567" t="s">
        <v>179</v>
      </c>
      <c r="C22" s="568" t="s">
        <v>180</v>
      </c>
      <c r="D22" s="569" t="s">
        <v>179</v>
      </c>
      <c r="E22" s="570"/>
      <c r="F22" s="571"/>
      <c r="G22" s="571"/>
      <c r="H22" s="570"/>
      <c r="I22" s="572" t="s">
        <v>178</v>
      </c>
      <c r="J22" s="573"/>
      <c r="K22" s="574"/>
    </row>
    <row r="23" spans="1:12" ht="28.5" customHeight="1" x14ac:dyDescent="0.15">
      <c r="A23" s="575"/>
      <c r="B23" s="576"/>
      <c r="C23" s="577"/>
      <c r="D23" s="578"/>
      <c r="E23" s="356"/>
      <c r="F23" s="579"/>
      <c r="G23" s="579"/>
      <c r="H23" s="355"/>
      <c r="I23" s="354"/>
      <c r="J23" s="353"/>
      <c r="K23" s="352"/>
      <c r="L23" s="565"/>
    </row>
    <row r="24" spans="1:12" s="565" customFormat="1" ht="30" customHeight="1" x14ac:dyDescent="0.15">
      <c r="A24" s="575"/>
      <c r="B24" s="580" t="s">
        <v>173</v>
      </c>
      <c r="C24" s="577"/>
      <c r="D24" s="581" t="s">
        <v>177</v>
      </c>
      <c r="E24" s="582" t="s">
        <v>176</v>
      </c>
      <c r="F24" s="579"/>
      <c r="G24" s="579"/>
      <c r="H24" s="583"/>
      <c r="I24" s="584" t="s">
        <v>175</v>
      </c>
      <c r="J24" s="585" t="s">
        <v>174</v>
      </c>
      <c r="K24" s="586" t="s">
        <v>310</v>
      </c>
    </row>
    <row r="25" spans="1:12" ht="24.75" customHeight="1" thickBot="1" x14ac:dyDescent="0.2">
      <c r="A25" s="593"/>
      <c r="B25" s="594"/>
      <c r="C25" s="595"/>
      <c r="D25" s="596"/>
      <c r="E25" s="597" t="s">
        <v>172</v>
      </c>
      <c r="F25" s="598"/>
      <c r="G25" s="598"/>
      <c r="H25" s="351"/>
      <c r="I25" s="351"/>
      <c r="J25" s="350"/>
      <c r="K25" s="349"/>
      <c r="L25" s="565"/>
    </row>
    <row r="26" spans="1:12" ht="6.75" customHeight="1" x14ac:dyDescent="0.15">
      <c r="A26" s="565"/>
      <c r="B26" s="599"/>
      <c r="E26" s="347"/>
      <c r="F26" s="348"/>
      <c r="G26" s="348"/>
      <c r="H26" s="347"/>
      <c r="I26" s="347"/>
      <c r="J26" s="346"/>
      <c r="K26" s="346"/>
      <c r="L26" s="565"/>
    </row>
    <row r="27" spans="1:12" x14ac:dyDescent="0.15">
      <c r="B27" s="545" t="s">
        <v>171</v>
      </c>
      <c r="K27" s="600" t="s">
        <v>311</v>
      </c>
    </row>
    <row r="28" spans="1:12" x14ac:dyDescent="0.15">
      <c r="I28" s="601" t="s">
        <v>312</v>
      </c>
    </row>
  </sheetData>
  <mergeCells count="29">
    <mergeCell ref="A18:A21"/>
    <mergeCell ref="C18:C21"/>
    <mergeCell ref="F18:F21"/>
    <mergeCell ref="G18:G21"/>
    <mergeCell ref="B20:B21"/>
    <mergeCell ref="A22:A25"/>
    <mergeCell ref="C22:C25"/>
    <mergeCell ref="F22:F25"/>
    <mergeCell ref="G22:G25"/>
    <mergeCell ref="B24:B25"/>
    <mergeCell ref="A10:A13"/>
    <mergeCell ref="C10:C13"/>
    <mergeCell ref="F10:F13"/>
    <mergeCell ref="G10:G13"/>
    <mergeCell ref="B12:B13"/>
    <mergeCell ref="A14:A17"/>
    <mergeCell ref="C14:C17"/>
    <mergeCell ref="F14:F17"/>
    <mergeCell ref="G14:G17"/>
    <mergeCell ref="B16:B17"/>
    <mergeCell ref="B1:I1"/>
    <mergeCell ref="D2:E2"/>
    <mergeCell ref="G2:H2"/>
    <mergeCell ref="D3:E3"/>
    <mergeCell ref="A6:A9"/>
    <mergeCell ref="C6:C9"/>
    <mergeCell ref="F6:F9"/>
    <mergeCell ref="G6:G9"/>
    <mergeCell ref="B8:B9"/>
  </mergeCells>
  <phoneticPr fontId="5"/>
  <pageMargins left="0.19685039370078741" right="0" top="0.59055118110236227" bottom="0.15748031496062992" header="0.31496062992125984" footer="0.31496062992125984"/>
  <pageSetup paperSize="9" scale="7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spring要項表</vt:lpstr>
      <vt:lpstr>申込集計書</vt:lpstr>
      <vt:lpstr>springエントリ表(Jump)</vt:lpstr>
      <vt:lpstr>選手名簿</vt:lpstr>
      <vt:lpstr>馬匹名簿</vt:lpstr>
      <vt:lpstr>RRC申込書</vt:lpstr>
      <vt:lpstr>RRC申込書!Print_Area</vt:lpstr>
      <vt:lpstr>'springエントリ表(Jump)'!Print_Area</vt:lpstr>
      <vt:lpstr>spring要項表!Print_Area</vt:lpstr>
      <vt:lpstr>選手名簿!Print_Area</vt:lpstr>
      <vt:lpstr>馬匹名簿!Print_Area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kazumi_a</dc:creator>
  <cp:lastModifiedBy>大輔 川口</cp:lastModifiedBy>
  <cp:lastPrinted>2025-03-05T07:28:11Z</cp:lastPrinted>
  <dcterms:created xsi:type="dcterms:W3CDTF">2007-04-22T12:37:52Z</dcterms:created>
  <dcterms:modified xsi:type="dcterms:W3CDTF">2025-03-05T07:43:54Z</dcterms:modified>
</cp:coreProperties>
</file>