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mc:AlternateContent xmlns:mc="http://schemas.openxmlformats.org/markup-compatibility/2006">
    <mc:Choice Requires="x15">
      <x15ac:absPath xmlns:x15ac="http://schemas.microsoft.com/office/spreadsheetml/2010/11/ac" url="Z:\77.-09【職員】寺尾\★★受け渡しファイルはこちらへ★★\＞8.-06平松さん\"/>
    </mc:Choice>
  </mc:AlternateContent>
  <xr:revisionPtr revIDLastSave="0" documentId="13_ncr:1_{E6E7EA7E-AAC8-432F-816C-A09704D67DB2}" xr6:coauthVersionLast="47" xr6:coauthVersionMax="47" xr10:uidLastSave="{00000000-0000-0000-0000-000000000000}"/>
  <bookViews>
    <workbookView xWindow="3720" yWindow="2220" windowWidth="22170" windowHeight="13080" tabRatio="684" activeTab="2" xr2:uid="{00000000-000D-0000-FFFF-FFFF00000000}"/>
  </bookViews>
  <sheets>
    <sheet name="22Fes要項表(Jump)" sheetId="13" r:id="rId1"/>
    <sheet name="申込集計書(J)" sheetId="5" r:id="rId2"/>
    <sheet name="22Fesエントリ表(Jump)" sheetId="3" r:id="rId3"/>
    <sheet name="選手名簿" sheetId="6" r:id="rId4"/>
    <sheet name="馬匹名簿" sheetId="7" r:id="rId5"/>
    <sheet name="HM宿泊" sheetId="8" r:id="rId6"/>
    <sheet name="引退競走馬杯" sheetId="14" r:id="rId7"/>
  </sheets>
  <definedNames>
    <definedName name="_xlnm.Print_Area" localSheetId="2">'22Fesエントリ表(Jump)'!$A$1:$S$52</definedName>
    <definedName name="_xlnm.Print_Area" localSheetId="0">'22Fes要項表(Jump)'!$A$1:$L$43</definedName>
    <definedName name="_xlnm.Print_Area" localSheetId="5">HM宿泊!$A$1:$L$39</definedName>
    <definedName name="_xlnm.Print_Area" localSheetId="6">引退競走馬杯!$A$1:$K$48</definedName>
    <definedName name="_xlnm.Print_Area" localSheetId="3">選手名簿!$A$1:$E$38</definedName>
    <definedName name="_xlnm.Print_Area" localSheetId="4">馬匹名簿!$A$1:$J$40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7" i="6" l="1"/>
  <c r="J47" i="14" s="1"/>
  <c r="D36" i="6"/>
  <c r="J46" i="14" s="1"/>
  <c r="D35" i="6" l="1"/>
  <c r="J45" i="14" s="1"/>
  <c r="D34" i="6"/>
  <c r="J44" i="14" s="1"/>
  <c r="E40" i="14" l="1"/>
  <c r="E36" i="14"/>
  <c r="E32" i="14"/>
  <c r="E28" i="14"/>
  <c r="F47" i="3"/>
  <c r="H48" i="3"/>
  <c r="E24" i="14" l="1"/>
  <c r="S34" i="3"/>
  <c r="S33" i="3"/>
  <c r="S36" i="3"/>
  <c r="S35" i="3"/>
  <c r="S25" i="3"/>
  <c r="S23" i="3"/>
  <c r="S22" i="3"/>
  <c r="S21" i="3"/>
  <c r="S20" i="3"/>
  <c r="S19" i="3"/>
  <c r="S18" i="3"/>
  <c r="S17" i="3"/>
  <c r="S16" i="3"/>
  <c r="S15" i="3"/>
  <c r="S14" i="3"/>
  <c r="S13" i="3"/>
  <c r="S12" i="3"/>
  <c r="S11" i="3"/>
  <c r="S10" i="3"/>
  <c r="S9" i="3"/>
  <c r="S8" i="3"/>
  <c r="S7" i="3"/>
  <c r="S6" i="3"/>
  <c r="S5" i="3"/>
  <c r="A34" i="3"/>
  <c r="A6" i="3"/>
  <c r="A5" i="13"/>
  <c r="B1" i="14"/>
  <c r="I39" i="7"/>
  <c r="I38" i="7"/>
  <c r="A1" i="7"/>
  <c r="P49" i="3"/>
  <c r="P47" i="3"/>
  <c r="H47" i="3"/>
  <c r="D47" i="3"/>
  <c r="A23" i="3"/>
  <c r="A10" i="13"/>
  <c r="A21" i="13" s="1"/>
  <c r="S27" i="3"/>
  <c r="F8" i="5"/>
  <c r="F12" i="5" s="1"/>
  <c r="S43" i="3"/>
  <c r="S38" i="3"/>
  <c r="S41" i="3"/>
  <c r="S40" i="3"/>
  <c r="S39" i="3"/>
  <c r="S31" i="3"/>
  <c r="S37" i="3"/>
  <c r="S28" i="3"/>
  <c r="S24" i="3"/>
  <c r="S32" i="3"/>
  <c r="S30" i="3"/>
  <c r="S29" i="3"/>
  <c r="J44" i="3"/>
  <c r="S42" i="3"/>
  <c r="A12" i="3"/>
  <c r="B8" i="6"/>
  <c r="B14" i="6"/>
  <c r="B18" i="6"/>
  <c r="B22" i="6"/>
  <c r="B6" i="6"/>
  <c r="B10" i="6"/>
  <c r="B16" i="6"/>
  <c r="B12" i="6"/>
  <c r="B24" i="6"/>
  <c r="B20" i="6"/>
  <c r="I37" i="7" l="1"/>
  <c r="A11" i="13"/>
  <c r="Q44" i="3"/>
  <c r="A22" i="13"/>
  <c r="A32" i="13"/>
  <c r="A33" i="13" s="1"/>
  <c r="I36" i="8"/>
  <c r="I35" i="8"/>
  <c r="I34" i="8"/>
  <c r="I4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阿部和実</author>
  </authors>
  <commentList>
    <comment ref="D47" authorId="0" shapeId="0" xr:uid="{00000000-0006-0000-0200-000001000000}">
      <text>
        <r>
          <rPr>
            <b/>
            <sz val="16"/>
            <color indexed="81"/>
            <rFont val="ＭＳ Ｐゴシック"/>
            <family val="3"/>
            <charset val="128"/>
          </rPr>
          <t>申込集計表にご記入ください。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kazumi_a</author>
  </authors>
  <commentList>
    <comment ref="E6" authorId="0" shapeId="0" xr:uid="{00000000-0006-0000-0400-000001000000}">
      <text>
        <r>
          <rPr>
            <b/>
            <sz val="9"/>
            <color indexed="81"/>
            <rFont val="ＭＳ Ｐゴシック"/>
            <family val="3"/>
            <charset val="128"/>
          </rPr>
          <t xml:space="preserve">選択してください。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kazumi_a</author>
  </authors>
  <commentList>
    <comment ref="C7" authorId="0" shapeId="0" xr:uid="{00000000-0006-0000-0500-000001000000}">
      <text>
        <r>
          <rPr>
            <b/>
            <sz val="9"/>
            <color indexed="81"/>
            <rFont val="ＭＳ Ｐゴシック"/>
            <family val="3"/>
            <charset val="128"/>
          </rPr>
          <t>グレード選択</t>
        </r>
      </text>
    </comment>
  </commentList>
</comments>
</file>

<file path=xl/sharedStrings.xml><?xml version="1.0" encoding="utf-8"?>
<sst xmlns="http://schemas.openxmlformats.org/spreadsheetml/2006/main" count="909" uniqueCount="362">
  <si>
    <t>種　　　目</t>
    <rPh sb="0" eb="5">
      <t>シュモク</t>
    </rPh>
    <phoneticPr fontId="2"/>
  </si>
  <si>
    <t>基　準　表</t>
    <rPh sb="0" eb="3">
      <t>キジュン</t>
    </rPh>
    <rPh sb="4" eb="5">
      <t>ヒョウ</t>
    </rPh>
    <phoneticPr fontId="2"/>
  </si>
  <si>
    <t>備考</t>
    <rPh sb="0" eb="2">
      <t>ビコウ</t>
    </rPh>
    <phoneticPr fontId="2"/>
  </si>
  <si>
    <t>基準表Ａ</t>
    <rPh sb="0" eb="2">
      <t>キジュン</t>
    </rPh>
    <rPh sb="2" eb="3">
      <t>ヒョウ</t>
    </rPh>
    <phoneticPr fontId="2"/>
  </si>
  <si>
    <t>基準表Ａ/Ａ</t>
    <rPh sb="0" eb="2">
      <t>キジュン</t>
    </rPh>
    <rPh sb="2" eb="3">
      <t>ヒョウ</t>
    </rPh>
    <phoneticPr fontId="2"/>
  </si>
  <si>
    <t>Ｍ－Ｄ級障害飛越競技</t>
    <rPh sb="3" eb="4">
      <t>キュウ</t>
    </rPh>
    <rPh sb="4" eb="6">
      <t>ショウガイ</t>
    </rPh>
    <rPh sb="6" eb="8">
      <t>ヒエツ</t>
    </rPh>
    <rPh sb="8" eb="10">
      <t>キョウギ</t>
    </rPh>
    <phoneticPr fontId="2"/>
  </si>
  <si>
    <t>Ｍ－Ｃ級障害飛越競技</t>
    <rPh sb="3" eb="4">
      <t>キュウ</t>
    </rPh>
    <rPh sb="4" eb="6">
      <t>ショウガイ</t>
    </rPh>
    <rPh sb="6" eb="8">
      <t>ヒエツ</t>
    </rPh>
    <rPh sb="8" eb="10">
      <t>キョウギ</t>
    </rPh>
    <phoneticPr fontId="2"/>
  </si>
  <si>
    <t>日本馬術連盟公認競技</t>
    <rPh sb="0" eb="2">
      <t>ニホン</t>
    </rPh>
    <rPh sb="2" eb="4">
      <t>バジュツ</t>
    </rPh>
    <rPh sb="4" eb="6">
      <t>レンメイ</t>
    </rPh>
    <rPh sb="6" eb="8">
      <t>コウニン</t>
    </rPh>
    <rPh sb="8" eb="10">
      <t>キョウギ</t>
    </rPh>
    <phoneticPr fontId="2"/>
  </si>
  <si>
    <t xml:space="preserve">★中障害Ｄ </t>
    <rPh sb="1" eb="2">
      <t>チュウ</t>
    </rPh>
    <rPh sb="2" eb="4">
      <t>ショウガイ</t>
    </rPh>
    <phoneticPr fontId="2"/>
  </si>
  <si>
    <t xml:space="preserve">★中障害Ｃ </t>
    <rPh sb="1" eb="2">
      <t>チュウ</t>
    </rPh>
    <rPh sb="2" eb="4">
      <t>ショウガイ</t>
    </rPh>
    <phoneticPr fontId="2"/>
  </si>
  <si>
    <t xml:space="preserve">★中障害Ｂ </t>
    <rPh sb="1" eb="2">
      <t>チュウ</t>
    </rPh>
    <rPh sb="2" eb="4">
      <t>ショウガイ</t>
    </rPh>
    <phoneticPr fontId="2"/>
  </si>
  <si>
    <t>基準表Ｃ</t>
    <rPh sb="0" eb="2">
      <t>キジュン</t>
    </rPh>
    <rPh sb="2" eb="3">
      <t>ヒョウ</t>
    </rPh>
    <phoneticPr fontId="2"/>
  </si>
  <si>
    <t>★は日本馬術連盟の公認種目になります。</t>
    <rPh sb="2" eb="4">
      <t>ニホン</t>
    </rPh>
    <rPh sb="4" eb="6">
      <t>バジュツ</t>
    </rPh>
    <rPh sb="6" eb="8">
      <t>レンメイ</t>
    </rPh>
    <rPh sb="9" eb="11">
      <t>コウニン</t>
    </rPh>
    <rPh sb="11" eb="13">
      <t>シュモク</t>
    </rPh>
    <phoneticPr fontId="2"/>
  </si>
  <si>
    <t>参加申込書</t>
    <rPh sb="0" eb="2">
      <t>サンカ</t>
    </rPh>
    <rPh sb="2" eb="5">
      <t>モウシコミショ</t>
    </rPh>
    <phoneticPr fontId="2"/>
  </si>
  <si>
    <t>馬　　　　　名</t>
    <rPh sb="0" eb="1">
      <t>バ</t>
    </rPh>
    <rPh sb="6" eb="7">
      <t>メイ</t>
    </rPh>
    <phoneticPr fontId="2"/>
  </si>
  <si>
    <t>小　計</t>
    <rPh sb="0" eb="3">
      <t>ショウケイ</t>
    </rPh>
    <phoneticPr fontId="2"/>
  </si>
  <si>
    <t>連絡先</t>
    <rPh sb="0" eb="3">
      <t>レンラクサキ</t>
    </rPh>
    <phoneticPr fontId="2"/>
  </si>
  <si>
    <t>TEL：</t>
    <phoneticPr fontId="2"/>
  </si>
  <si>
    <t>印　</t>
    <rPh sb="0" eb="1">
      <t>イン</t>
    </rPh>
    <phoneticPr fontId="2"/>
  </si>
  <si>
    <t>FAX：</t>
    <phoneticPr fontId="2"/>
  </si>
  <si>
    <t>フジ中障害飛越競技Ｂ</t>
    <rPh sb="2" eb="3">
      <t>チュウ</t>
    </rPh>
    <rPh sb="3" eb="5">
      <t>ショウガイ</t>
    </rPh>
    <rPh sb="5" eb="7">
      <t>ヒエツ</t>
    </rPh>
    <rPh sb="7" eb="9">
      <t>キョウギ</t>
    </rPh>
    <phoneticPr fontId="2"/>
  </si>
  <si>
    <t>【様式Ａ】</t>
    <rPh sb="1" eb="3">
      <t>ヨウシキ</t>
    </rPh>
    <phoneticPr fontId="2"/>
  </si>
  <si>
    <t>エントリー料金</t>
    <rPh sb="5" eb="6">
      <t>リョウ</t>
    </rPh>
    <rPh sb="6" eb="7">
      <t>キン</t>
    </rPh>
    <phoneticPr fontId="2"/>
  </si>
  <si>
    <t>ＯＰ参加料金</t>
    <rPh sb="2" eb="4">
      <t>サンカ</t>
    </rPh>
    <rPh sb="4" eb="6">
      <t>リョウキン</t>
    </rPh>
    <phoneticPr fontId="2"/>
  </si>
  <si>
    <t>第１競技場</t>
    <rPh sb="0" eb="1">
      <t>ダイ</t>
    </rPh>
    <rPh sb="2" eb="5">
      <t>キョウギジョウ</t>
    </rPh>
    <phoneticPr fontId="2"/>
  </si>
  <si>
    <t>エントリー合計　￥</t>
    <rPh sb="5" eb="7">
      <t>ゴウケイ</t>
    </rPh>
    <phoneticPr fontId="2"/>
  </si>
  <si>
    <t>Ｌ－Ａ級障害飛越競技</t>
    <rPh sb="3" eb="4">
      <t>キュウ</t>
    </rPh>
    <rPh sb="4" eb="6">
      <t>ショウガイ</t>
    </rPh>
    <rPh sb="6" eb="8">
      <t>ヒエツ</t>
    </rPh>
    <rPh sb="8" eb="10">
      <t>キョウギ</t>
    </rPh>
    <phoneticPr fontId="2"/>
  </si>
  <si>
    <t>①</t>
    <phoneticPr fontId="2"/>
  </si>
  <si>
    <t>②</t>
    <phoneticPr fontId="2"/>
  </si>
  <si>
    <t>×</t>
  </si>
  <si>
    <t>×</t>
    <phoneticPr fontId="2"/>
  </si>
  <si>
    <t>名</t>
    <rPh sb="0" eb="1">
      <t>メイ</t>
    </rPh>
    <phoneticPr fontId="2"/>
  </si>
  <si>
    <t>（ No.　　　/　　　　）</t>
    <phoneticPr fontId="2"/>
  </si>
  <si>
    <t>　申込集計書</t>
    <rPh sb="1" eb="3">
      <t>モウシコミ</t>
    </rPh>
    <rPh sb="3" eb="5">
      <t>シュウケイ</t>
    </rPh>
    <rPh sb="5" eb="6">
      <t>ショ</t>
    </rPh>
    <phoneticPr fontId="2"/>
  </si>
  <si>
    <t>振込み計算書</t>
    <rPh sb="0" eb="2">
      <t>フリコ</t>
    </rPh>
    <rPh sb="3" eb="6">
      <t>ケイサンショ</t>
    </rPh>
    <phoneticPr fontId="2"/>
  </si>
  <si>
    <t>合　計</t>
    <rPh sb="0" eb="1">
      <t>ゴウ</t>
    </rPh>
    <rPh sb="2" eb="3">
      <t>ケイ</t>
    </rPh>
    <phoneticPr fontId="2"/>
  </si>
  <si>
    <t>馬匹登録料</t>
    <phoneticPr fontId="2"/>
  </si>
  <si>
    <t>頭数</t>
    <rPh sb="0" eb="2">
      <t>トウスウ</t>
    </rPh>
    <phoneticPr fontId="2"/>
  </si>
  <si>
    <t>エントリー料</t>
    <phoneticPr fontId="2"/>
  </si>
  <si>
    <t>エントリのみ合計金額</t>
    <rPh sb="6" eb="8">
      <t>ゴウケイ</t>
    </rPh>
    <rPh sb="8" eb="10">
      <t>キンガク</t>
    </rPh>
    <phoneticPr fontId="2"/>
  </si>
  <si>
    <t>②</t>
    <phoneticPr fontId="2"/>
  </si>
  <si>
    <t>複数枚ある場合はNo.２合計</t>
    <rPh sb="0" eb="3">
      <t>フクスウマイ</t>
    </rPh>
    <rPh sb="5" eb="7">
      <t>バアイ</t>
    </rPh>
    <rPh sb="12" eb="14">
      <t>ゴウケイ</t>
    </rPh>
    <phoneticPr fontId="2"/>
  </si>
  <si>
    <t>複数枚ある場合はNo.３合計</t>
    <rPh sb="0" eb="3">
      <t>フクスウマイ</t>
    </rPh>
    <rPh sb="5" eb="7">
      <t>バアイ</t>
    </rPh>
    <rPh sb="12" eb="14">
      <t>ゴウケイ</t>
    </rPh>
    <phoneticPr fontId="2"/>
  </si>
  <si>
    <t>合　　　　計</t>
    <rPh sb="0" eb="1">
      <t>ゴウ</t>
    </rPh>
    <rPh sb="5" eb="6">
      <t>ケイ</t>
    </rPh>
    <phoneticPr fontId="2"/>
  </si>
  <si>
    <t>①+②合計</t>
    <rPh sb="3" eb="5">
      <t>ゴウケイ</t>
    </rPh>
    <phoneticPr fontId="2"/>
  </si>
  <si>
    <t>振込先</t>
    <rPh sb="0" eb="2">
      <t>フリコミ</t>
    </rPh>
    <rPh sb="2" eb="3">
      <t>サキ</t>
    </rPh>
    <phoneticPr fontId="2"/>
  </si>
  <si>
    <t>静岡銀行　御殿場支店</t>
    <phoneticPr fontId="2"/>
  </si>
  <si>
    <t>（普通）　０９０３２１４</t>
    <phoneticPr fontId="2"/>
  </si>
  <si>
    <t>　　有限会社　富士ファーム</t>
    <rPh sb="2" eb="6">
      <t>ユウゲンガイシャ</t>
    </rPh>
    <rPh sb="7" eb="9">
      <t>フジ</t>
    </rPh>
    <phoneticPr fontId="2"/>
  </si>
  <si>
    <t>代表取締役</t>
    <rPh sb="0" eb="2">
      <t>ダイヒョウ</t>
    </rPh>
    <rPh sb="2" eb="4">
      <t>トリシマリ</t>
    </rPh>
    <rPh sb="4" eb="5">
      <t>ヤク</t>
    </rPh>
    <phoneticPr fontId="2"/>
  </si>
  <si>
    <t>　　川口　巖</t>
    <rPh sb="2" eb="6">
      <t>カワグチ　イワオ</t>
    </rPh>
    <phoneticPr fontId="2"/>
  </si>
  <si>
    <t>振込予定日</t>
    <rPh sb="0" eb="2">
      <t>フリコミ</t>
    </rPh>
    <rPh sb="2" eb="5">
      <t>ヨテイビ</t>
    </rPh>
    <phoneticPr fontId="2"/>
  </si>
  <si>
    <t>提出書類確認表</t>
    <rPh sb="0" eb="2">
      <t>テイシュツ</t>
    </rPh>
    <rPh sb="2" eb="4">
      <t>ショルイ</t>
    </rPh>
    <rPh sb="4" eb="6">
      <t>カクニン</t>
    </rPh>
    <rPh sb="6" eb="7">
      <t>ヒョウ</t>
    </rPh>
    <phoneticPr fontId="2"/>
  </si>
  <si>
    <t>様式</t>
    <rPh sb="0" eb="2">
      <t>ヨウシキ</t>
    </rPh>
    <phoneticPr fontId="2"/>
  </si>
  <si>
    <t>枚数</t>
    <rPh sb="0" eb="2">
      <t>マイスウ</t>
    </rPh>
    <phoneticPr fontId="2"/>
  </si>
  <si>
    <t>※事務局記入欄</t>
    <rPh sb="1" eb="4">
      <t>ジムキョク</t>
    </rPh>
    <rPh sb="4" eb="6">
      <t>キニュウ</t>
    </rPh>
    <rPh sb="6" eb="7">
      <t>ラン</t>
    </rPh>
    <phoneticPr fontId="2"/>
  </si>
  <si>
    <t>様式Ａ</t>
    <rPh sb="0" eb="2">
      <t>ヨウシキ</t>
    </rPh>
    <phoneticPr fontId="2"/>
  </si>
  <si>
    <r>
      <t xml:space="preserve">選手名簿 </t>
    </r>
    <r>
      <rPr>
        <b/>
        <sz val="9"/>
        <rFont val="ＭＳ Ｐゴシック"/>
        <family val="3"/>
        <charset val="128"/>
      </rPr>
      <t xml:space="preserve">兼 </t>
    </r>
    <r>
      <rPr>
        <b/>
        <sz val="11"/>
        <rFont val="ＭＳ Ｐゴシック"/>
        <family val="3"/>
        <charset val="128"/>
      </rPr>
      <t>団体誓約書</t>
    </r>
    <rPh sb="0" eb="2">
      <t>センシュ</t>
    </rPh>
    <rPh sb="2" eb="4">
      <t>メイボ</t>
    </rPh>
    <rPh sb="5" eb="6">
      <t>ケン</t>
    </rPh>
    <rPh sb="7" eb="9">
      <t>ダンタイ</t>
    </rPh>
    <rPh sb="9" eb="12">
      <t>セイヤクショ</t>
    </rPh>
    <phoneticPr fontId="2"/>
  </si>
  <si>
    <t>様式Ｂ</t>
    <rPh sb="0" eb="2">
      <t>ヨウシキ</t>
    </rPh>
    <phoneticPr fontId="2"/>
  </si>
  <si>
    <t>参加馬名簿</t>
    <rPh sb="0" eb="2">
      <t>サンカ</t>
    </rPh>
    <rPh sb="2" eb="3">
      <t>バ</t>
    </rPh>
    <rPh sb="3" eb="5">
      <t>メイボ</t>
    </rPh>
    <phoneticPr fontId="2"/>
  </si>
  <si>
    <t>様式Ｃ</t>
    <rPh sb="0" eb="2">
      <t>ヨウシキ</t>
    </rPh>
    <phoneticPr fontId="2"/>
  </si>
  <si>
    <t>ＨＭ棟宿泊申込</t>
    <rPh sb="2" eb="3">
      <t>トウ</t>
    </rPh>
    <rPh sb="3" eb="5">
      <t>シュクハク</t>
    </rPh>
    <rPh sb="5" eb="7">
      <t>モウシコミ</t>
    </rPh>
    <phoneticPr fontId="2"/>
  </si>
  <si>
    <t>様式Ｄ</t>
    <rPh sb="0" eb="2">
      <t>ヨウシキ</t>
    </rPh>
    <phoneticPr fontId="2"/>
  </si>
  <si>
    <t>該当団体のみ</t>
    <rPh sb="0" eb="2">
      <t>ガイトウ</t>
    </rPh>
    <rPh sb="2" eb="4">
      <t>ダンタイ</t>
    </rPh>
    <phoneticPr fontId="2"/>
  </si>
  <si>
    <t>参加団体</t>
    <rPh sb="0" eb="2">
      <t>サンカ</t>
    </rPh>
    <rPh sb="2" eb="4">
      <t>ダンタイ</t>
    </rPh>
    <phoneticPr fontId="2"/>
  </si>
  <si>
    <t>団体名</t>
    <rPh sb="0" eb="2">
      <t>ﾀﾞﾝﾀｲ</t>
    </rPh>
    <rPh sb="2" eb="3">
      <t>ﾒｲ</t>
    </rPh>
    <phoneticPr fontId="2" type="halfwidthKatakana"/>
  </si>
  <si>
    <t>責任者名</t>
    <rPh sb="0" eb="3">
      <t>ｾｷﾆﾝｼｬ</t>
    </rPh>
    <rPh sb="3" eb="4">
      <t>ﾒｲ</t>
    </rPh>
    <phoneticPr fontId="2" type="halfwidthKatakana"/>
  </si>
  <si>
    <t>印</t>
    <rPh sb="0" eb="1">
      <t>ｲﾝ</t>
    </rPh>
    <phoneticPr fontId="2" type="halfwidthKatakana"/>
  </si>
  <si>
    <t>住　 所</t>
    <rPh sb="0" eb="4">
      <t>ｼﾞｭｳｼｮ</t>
    </rPh>
    <phoneticPr fontId="2" type="halfwidthKatakana"/>
  </si>
  <si>
    <t>連絡先　　</t>
    <rPh sb="0" eb="2">
      <t>ﾚﾝﾗｸ</t>
    </rPh>
    <rPh sb="2" eb="3">
      <t>ｻｷ</t>
    </rPh>
    <phoneticPr fontId="2" type="halfwidthKatakana"/>
  </si>
  <si>
    <t>選手名簿</t>
    <rPh sb="0" eb="2">
      <t>センシュ</t>
    </rPh>
    <rPh sb="2" eb="4">
      <t>メイボ</t>
    </rPh>
    <phoneticPr fontId="2"/>
  </si>
  <si>
    <t>ふ り か な</t>
    <phoneticPr fontId="2" type="halfwidthKatakana"/>
  </si>
  <si>
    <t>生年月日</t>
    <rPh sb="0" eb="2">
      <t>ｾｲﾈﾝ</t>
    </rPh>
    <rPh sb="2" eb="4">
      <t>ｶﾞｯﾋﾟ</t>
    </rPh>
    <phoneticPr fontId="2" type="halfwidthKatakana"/>
  </si>
  <si>
    <t>日馬連会員番号</t>
    <rPh sb="0" eb="1">
      <t>ニチ</t>
    </rPh>
    <rPh sb="1" eb="3">
      <t>バレン</t>
    </rPh>
    <rPh sb="3" eb="5">
      <t>カイイン</t>
    </rPh>
    <rPh sb="5" eb="7">
      <t>バンゴウ</t>
    </rPh>
    <phoneticPr fontId="2"/>
  </si>
  <si>
    <t>日馬連騎乗者番号</t>
    <rPh sb="0" eb="1">
      <t>ﾆﾁ</t>
    </rPh>
    <rPh sb="1" eb="3">
      <t>ﾊﾞﾚﾝ</t>
    </rPh>
    <rPh sb="3" eb="5">
      <t>ｷｼﾞｮｳ</t>
    </rPh>
    <rPh sb="5" eb="6">
      <t>ｼｬ</t>
    </rPh>
    <rPh sb="6" eb="8">
      <t>ﾊﾞﾝｺﾞｳ</t>
    </rPh>
    <phoneticPr fontId="2" type="halfwidthKatakana"/>
  </si>
  <si>
    <t>氏　　名</t>
    <rPh sb="0" eb="4">
      <t>ｼﾒｲ</t>
    </rPh>
    <phoneticPr fontId="2" type="halfwidthKatakana"/>
  </si>
  <si>
    <t>Ａ級 ・ Ｂ級 ・ Ｃ級 ・ 未登録</t>
    <rPh sb="1" eb="2">
      <t>ｷｭｳ</t>
    </rPh>
    <rPh sb="6" eb="7">
      <t>ｷｭｳ</t>
    </rPh>
    <rPh sb="11" eb="12">
      <t>ｷｭｳ</t>
    </rPh>
    <rPh sb="15" eb="16">
      <t>ﾐ</t>
    </rPh>
    <rPh sb="16" eb="18">
      <t>ﾄｳﾛｸ</t>
    </rPh>
    <phoneticPr fontId="2" type="halfwidthKatakana"/>
  </si>
  <si>
    <t>公認種目に参加する選手は日馬連会員であり、Ｂ級以上の資格を所有していること。</t>
    <rPh sb="0" eb="2">
      <t>ｺｳﾆﾝ</t>
    </rPh>
    <rPh sb="2" eb="4">
      <t>ｼｭﾓｸ</t>
    </rPh>
    <rPh sb="5" eb="7">
      <t>ｻﾝｶ</t>
    </rPh>
    <rPh sb="9" eb="11">
      <t>ｾﾝｼｭ</t>
    </rPh>
    <rPh sb="12" eb="13">
      <t>ﾆﾁ</t>
    </rPh>
    <rPh sb="13" eb="15">
      <t>ﾊﾞﾚﾝ</t>
    </rPh>
    <rPh sb="15" eb="17">
      <t>ｶｲｲﾝ</t>
    </rPh>
    <rPh sb="22" eb="23">
      <t>ｷｭｳ</t>
    </rPh>
    <rPh sb="23" eb="25">
      <t>ｲｼﾞｮｳ</t>
    </rPh>
    <rPh sb="26" eb="28">
      <t>ｼｶｸ</t>
    </rPh>
    <rPh sb="29" eb="31">
      <t>ｼｮﾕｳ</t>
    </rPh>
    <phoneticPr fontId="2" type="halfwidthKatakana"/>
  </si>
  <si>
    <t>放送用の資料にしますので、フリカナを忘れずにご記入ください。</t>
    <rPh sb="0" eb="3">
      <t>ﾎｳｿｳﾖｳ</t>
    </rPh>
    <rPh sb="4" eb="6">
      <t>ｼﾘｮｳ</t>
    </rPh>
    <rPh sb="18" eb="19">
      <t>ﾜｽ</t>
    </rPh>
    <rPh sb="23" eb="25">
      <t>ｷﾆｭｳ</t>
    </rPh>
    <phoneticPr fontId="2" type="halfwidthKatakana"/>
  </si>
  <si>
    <t>団体誓約書</t>
    <rPh sb="0" eb="2">
      <t>ﾀﾞﾝﾀｲ</t>
    </rPh>
    <rPh sb="2" eb="5">
      <t>ｾｲﾔｸｼｮ</t>
    </rPh>
    <phoneticPr fontId="2" type="halfwidthKatakana"/>
  </si>
  <si>
    <t>　私どもは本大会に参加するにあたり、選手として大会の主旨、ルールを厳守し、万が一事故が
あった際も決して異議申し立てをすることなく、当団体において処理いたします。</t>
    <rPh sb="1" eb="2">
      <t>ﾜﾀｼ</t>
    </rPh>
    <rPh sb="5" eb="8">
      <t>ﾎﾝﾀｲｶｲ</t>
    </rPh>
    <rPh sb="9" eb="11">
      <t>ｻﾝｶ</t>
    </rPh>
    <rPh sb="18" eb="20">
      <t>ｾﾝｼｭ</t>
    </rPh>
    <rPh sb="23" eb="25">
      <t>ﾀｲｶｲ</t>
    </rPh>
    <rPh sb="26" eb="28">
      <t>ｼｭｼ</t>
    </rPh>
    <rPh sb="33" eb="35">
      <t>ｹﾞﾝｼｭ</t>
    </rPh>
    <rPh sb="37" eb="38">
      <t>ﾏﾝ</t>
    </rPh>
    <rPh sb="39" eb="40">
      <t>ｲﾁ</t>
    </rPh>
    <phoneticPr fontId="2" type="halfwidthKatakana"/>
  </si>
  <si>
    <t>以上、誓約いたします。</t>
    <rPh sb="0" eb="2">
      <t>ｲｼﾞｮｳ</t>
    </rPh>
    <rPh sb="3" eb="5">
      <t>ｾｲﾔｸ</t>
    </rPh>
    <phoneticPr fontId="2" type="halfwidthKatakana"/>
  </si>
  <si>
    <t>【様式Ｂ】</t>
    <rPh sb="1" eb="3">
      <t>ﾖｳｼｷ</t>
    </rPh>
    <phoneticPr fontId="2" type="halfwidthKatakana"/>
  </si>
  <si>
    <t>ふ り か な</t>
    <phoneticPr fontId="2" type="halfwidthKatakana"/>
  </si>
  <si>
    <t>日馬連登録番号
及びグレード申請</t>
    <rPh sb="0" eb="3">
      <t>ﾆﾁﾊﾞﾚﾝ</t>
    </rPh>
    <rPh sb="3" eb="5">
      <t>ﾄｳﾛｸ</t>
    </rPh>
    <rPh sb="5" eb="7">
      <t>ﾊﾞﾝｺﾞｳ</t>
    </rPh>
    <rPh sb="8" eb="9">
      <t>ｵﾖ</t>
    </rPh>
    <rPh sb="14" eb="16">
      <t>ｼﾝｾｲ</t>
    </rPh>
    <phoneticPr fontId="2" type="halfwidthKatakana"/>
  </si>
  <si>
    <t>性別</t>
    <rPh sb="0" eb="2">
      <t>ｾｲﾍﾞﾂ</t>
    </rPh>
    <phoneticPr fontId="2" type="halfwidthKatakana"/>
  </si>
  <si>
    <t>生年月日</t>
    <rPh sb="0" eb="2">
      <t>セイネン</t>
    </rPh>
    <rPh sb="2" eb="4">
      <t>ガッピ</t>
    </rPh>
    <phoneticPr fontId="2"/>
  </si>
  <si>
    <t>毛 色</t>
    <rPh sb="0" eb="3">
      <t>ケイロ</t>
    </rPh>
    <phoneticPr fontId="2"/>
  </si>
  <si>
    <t>品　　種</t>
    <rPh sb="0" eb="4">
      <t>ヒンシュ</t>
    </rPh>
    <phoneticPr fontId="2"/>
  </si>
  <si>
    <t>産　　地</t>
    <rPh sb="0" eb="4">
      <t>サンチ</t>
    </rPh>
    <phoneticPr fontId="2"/>
  </si>
  <si>
    <t>インフルエンザ予防接種</t>
    <rPh sb="7" eb="9">
      <t>ヨボウ</t>
    </rPh>
    <rPh sb="9" eb="11">
      <t>セッシュ</t>
    </rPh>
    <phoneticPr fontId="2"/>
  </si>
  <si>
    <t>馬　　　名</t>
    <rPh sb="0" eb="1">
      <t>ﾊﾞ</t>
    </rPh>
    <rPh sb="4" eb="5">
      <t>ﾒｲ</t>
    </rPh>
    <phoneticPr fontId="2" type="halfwidthKatakana"/>
  </si>
  <si>
    <t>（最終の２回分を記入）</t>
    <rPh sb="1" eb="3">
      <t>ｻｲｼｭｳ</t>
    </rPh>
    <rPh sb="5" eb="6">
      <t>ｶｲ</t>
    </rPh>
    <rPh sb="6" eb="7">
      <t>ﾌﾞﾝ</t>
    </rPh>
    <rPh sb="8" eb="10">
      <t>ｷﾆｭｳ</t>
    </rPh>
    <phoneticPr fontId="2" type="halfwidthKatakana"/>
  </si>
  <si>
    <t>Ｓ・中Ａ・中Ｂ・中Ｃ・中Ｄ・未</t>
    <rPh sb="2" eb="3">
      <t>チュウ</t>
    </rPh>
    <rPh sb="5" eb="6">
      <t>チュウ</t>
    </rPh>
    <rPh sb="8" eb="9">
      <t>チュウ</t>
    </rPh>
    <rPh sb="11" eb="12">
      <t>チュウ</t>
    </rPh>
    <rPh sb="14" eb="15">
      <t>ミ</t>
    </rPh>
    <phoneticPr fontId="15"/>
  </si>
  <si>
    <t>入厩予定日</t>
    <rPh sb="0" eb="1">
      <t>ﾆｭｳ</t>
    </rPh>
    <rPh sb="1" eb="2">
      <t>ｷｭｳ</t>
    </rPh>
    <rPh sb="2" eb="4">
      <t>ﾖﾃｲ</t>
    </rPh>
    <rPh sb="4" eb="5">
      <t>ﾋ</t>
    </rPh>
    <phoneticPr fontId="2" type="halfwidthKatakana"/>
  </si>
  <si>
    <t>退厩予定日</t>
    <rPh sb="0" eb="1">
      <t>ﾀｲ</t>
    </rPh>
    <rPh sb="1" eb="2">
      <t>ｷｭｳ</t>
    </rPh>
    <rPh sb="2" eb="4">
      <t>ﾖﾃｲ</t>
    </rPh>
    <rPh sb="4" eb="5">
      <t>ﾋ</t>
    </rPh>
    <phoneticPr fontId="2" type="halfwidthKatakana"/>
  </si>
  <si>
    <t>御殿場市馬術・スポーツセンター利用につき、上記のとおりお届けします。</t>
    <rPh sb="0" eb="4">
      <t>ｺﾞﾃﾝﾊﾞｼ</t>
    </rPh>
    <rPh sb="4" eb="6">
      <t>ﾊﾞｼﾞｭﾂ</t>
    </rPh>
    <rPh sb="15" eb="17">
      <t>ﾘﾖｳ</t>
    </rPh>
    <rPh sb="21" eb="23">
      <t>ｼﾞｮｳｷ</t>
    </rPh>
    <rPh sb="28" eb="29">
      <t>ﾄﾄﾞ</t>
    </rPh>
    <phoneticPr fontId="2" type="halfwidthKatakana"/>
  </si>
  <si>
    <t>【様式Ｃ】</t>
    <rPh sb="1" eb="3">
      <t>ﾖｳｼｷ</t>
    </rPh>
    <phoneticPr fontId="2" type="halfwidthKatakana"/>
  </si>
  <si>
    <t>ホースマネージャー棟宿泊申込書</t>
    <rPh sb="9" eb="10">
      <t>トウ</t>
    </rPh>
    <rPh sb="10" eb="12">
      <t>シュクハク</t>
    </rPh>
    <rPh sb="12" eb="14">
      <t>モウシコミ</t>
    </rPh>
    <rPh sb="14" eb="15">
      <t>ショ</t>
    </rPh>
    <phoneticPr fontId="2"/>
  </si>
  <si>
    <t>　御殿場市馬術・スポーツセンター内ホースマネージャー棟の宿泊申込みを受付致します。</t>
    <rPh sb="1" eb="5">
      <t>ゴテンバシ</t>
    </rPh>
    <rPh sb="5" eb="7">
      <t>バジュツ</t>
    </rPh>
    <rPh sb="16" eb="17">
      <t>ナイ</t>
    </rPh>
    <rPh sb="26" eb="27">
      <t>トウ</t>
    </rPh>
    <rPh sb="28" eb="30">
      <t>シュクハク</t>
    </rPh>
    <rPh sb="30" eb="32">
      <t>モウシコミ</t>
    </rPh>
    <rPh sb="34" eb="36">
      <t>ウケツケ</t>
    </rPh>
    <rPh sb="36" eb="37">
      <t>イタ</t>
    </rPh>
    <phoneticPr fontId="2"/>
  </si>
  <si>
    <t>１．締　切</t>
    <rPh sb="2" eb="3">
      <t>シメ</t>
    </rPh>
    <rPh sb="4" eb="5">
      <t>キリ</t>
    </rPh>
    <phoneticPr fontId="2"/>
  </si>
  <si>
    <t>２．宿泊料</t>
    <rPh sb="2" eb="4">
      <t>シュクハク</t>
    </rPh>
    <rPh sb="4" eb="5">
      <t>リョウ</t>
    </rPh>
    <phoneticPr fontId="2"/>
  </si>
  <si>
    <t>当日、本部にて支払うこと。（鍵をお渡し致します。）</t>
    <rPh sb="0" eb="2">
      <t>トウジツ</t>
    </rPh>
    <rPh sb="3" eb="5">
      <t>ホンブ</t>
    </rPh>
    <rPh sb="7" eb="9">
      <t>シハラ</t>
    </rPh>
    <rPh sb="14" eb="15">
      <t>カギ</t>
    </rPh>
    <rPh sb="17" eb="18">
      <t>ワタ</t>
    </rPh>
    <rPh sb="19" eb="20">
      <t>イタ</t>
    </rPh>
    <phoneticPr fontId="2"/>
  </si>
  <si>
    <t>３．申込先</t>
    <rPh sb="2" eb="4">
      <t>モウシコミ</t>
    </rPh>
    <rPh sb="4" eb="5">
      <t>サキ</t>
    </rPh>
    <phoneticPr fontId="2"/>
  </si>
  <si>
    <t>〒418-0048　静岡県御殿場市板妻８６１</t>
    <rPh sb="10" eb="13">
      <t>シズオカケン</t>
    </rPh>
    <rPh sb="13" eb="17">
      <t>ゴテンバシ</t>
    </rPh>
    <rPh sb="17" eb="18">
      <t>イタ</t>
    </rPh>
    <rPh sb="18" eb="19">
      <t>ヅマ</t>
    </rPh>
    <phoneticPr fontId="2"/>
  </si>
  <si>
    <t>ライディングクラブフジファーム内</t>
    <rPh sb="15" eb="16">
      <t>ナイ</t>
    </rPh>
    <phoneticPr fontId="2"/>
  </si>
  <si>
    <t>TEL：0550-88-1033</t>
    <phoneticPr fontId="2"/>
  </si>
  <si>
    <t>FAX：0550-88-1048　　</t>
    <phoneticPr fontId="2"/>
  </si>
  <si>
    <t>４．注意事項</t>
    <rPh sb="2" eb="4">
      <t>チュウイ</t>
    </rPh>
    <rPh sb="4" eb="6">
      <t>ジコウ</t>
    </rPh>
    <phoneticPr fontId="2"/>
  </si>
  <si>
    <t>(1)</t>
    <phoneticPr fontId="2"/>
  </si>
  <si>
    <t>競技場内の宿泊施設ですので、各自の責任においてご利用ください。</t>
    <rPh sb="0" eb="3">
      <t>キョウギジョウ</t>
    </rPh>
    <rPh sb="3" eb="4">
      <t>ナイ</t>
    </rPh>
    <rPh sb="5" eb="7">
      <t>シュクハク</t>
    </rPh>
    <rPh sb="7" eb="9">
      <t>シセツ</t>
    </rPh>
    <rPh sb="14" eb="16">
      <t>カクジ</t>
    </rPh>
    <rPh sb="17" eb="19">
      <t>セキニン</t>
    </rPh>
    <rPh sb="24" eb="26">
      <t>リヨウ</t>
    </rPh>
    <phoneticPr fontId="2"/>
  </si>
  <si>
    <t>(2)</t>
    <phoneticPr fontId="2"/>
  </si>
  <si>
    <t>寝具は各自でご用意してください。</t>
    <rPh sb="0" eb="2">
      <t>シング</t>
    </rPh>
    <rPh sb="3" eb="5">
      <t>カクジ</t>
    </rPh>
    <rPh sb="7" eb="9">
      <t>ヨウイ</t>
    </rPh>
    <phoneticPr fontId="2"/>
  </si>
  <si>
    <t>(3)</t>
    <phoneticPr fontId="2"/>
  </si>
  <si>
    <t>ホースマネージャー棟は20名まで宿泊可能です。定員になり次第、</t>
    <rPh sb="9" eb="10">
      <t>トウ</t>
    </rPh>
    <rPh sb="13" eb="14">
      <t>メイ</t>
    </rPh>
    <rPh sb="16" eb="18">
      <t>シュクハク</t>
    </rPh>
    <rPh sb="18" eb="20">
      <t>カノウ</t>
    </rPh>
    <rPh sb="23" eb="25">
      <t>テイイン</t>
    </rPh>
    <rPh sb="28" eb="30">
      <t>シダイ</t>
    </rPh>
    <phoneticPr fontId="2"/>
  </si>
  <si>
    <t>締切り致します。（２人部屋×６室・４人部屋×２室）</t>
    <rPh sb="0" eb="2">
      <t>シメキリ</t>
    </rPh>
    <rPh sb="3" eb="4">
      <t>イタ</t>
    </rPh>
    <rPh sb="10" eb="11">
      <t>ニン</t>
    </rPh>
    <rPh sb="11" eb="13">
      <t>ベヤ</t>
    </rPh>
    <rPh sb="15" eb="16">
      <t>シツ</t>
    </rPh>
    <rPh sb="18" eb="19">
      <t>ニン</t>
    </rPh>
    <rPh sb="19" eb="21">
      <t>ヘヤ</t>
    </rPh>
    <rPh sb="23" eb="24">
      <t>シツ</t>
    </rPh>
    <phoneticPr fontId="2"/>
  </si>
  <si>
    <t>(4)</t>
    <phoneticPr fontId="2"/>
  </si>
  <si>
    <t>申込人数によっては相部屋となりますのでご了承ください。</t>
    <rPh sb="0" eb="2">
      <t>モウシコミ</t>
    </rPh>
    <rPh sb="2" eb="4">
      <t>ニンズウ</t>
    </rPh>
    <rPh sb="9" eb="12">
      <t>アイベヤ</t>
    </rPh>
    <rPh sb="20" eb="22">
      <t>リョウショウ</t>
    </rPh>
    <phoneticPr fontId="2"/>
  </si>
  <si>
    <t>(5)</t>
    <phoneticPr fontId="2"/>
  </si>
  <si>
    <r>
      <t>原則として参加団体</t>
    </r>
    <r>
      <rPr>
        <u/>
        <sz val="12"/>
        <rFont val="ＭＳ Ｐゴシック"/>
        <family val="3"/>
        <charset val="128"/>
      </rPr>
      <t>各１名の利用</t>
    </r>
    <r>
      <rPr>
        <sz val="12"/>
        <rFont val="ＭＳ Ｐゴシック"/>
        <family val="3"/>
        <charset val="128"/>
      </rPr>
      <t>とさせていただきます。</t>
    </r>
    <rPh sb="0" eb="2">
      <t>ゲンソク</t>
    </rPh>
    <rPh sb="5" eb="7">
      <t>サンカ</t>
    </rPh>
    <rPh sb="7" eb="9">
      <t>ダンタイ</t>
    </rPh>
    <rPh sb="9" eb="10">
      <t>カク</t>
    </rPh>
    <rPh sb="11" eb="12">
      <t>メイ</t>
    </rPh>
    <rPh sb="13" eb="15">
      <t>リヨウ</t>
    </rPh>
    <phoneticPr fontId="2"/>
  </si>
  <si>
    <t>（6)</t>
    <phoneticPr fontId="2"/>
  </si>
  <si>
    <t>室内は火気厳禁とします。煙草は喫煙所にてお願い致します。</t>
    <rPh sb="0" eb="2">
      <t>シツナイ</t>
    </rPh>
    <rPh sb="3" eb="5">
      <t>カキ</t>
    </rPh>
    <rPh sb="5" eb="7">
      <t>ゲンキン</t>
    </rPh>
    <rPh sb="12" eb="14">
      <t>タバコ</t>
    </rPh>
    <rPh sb="15" eb="17">
      <t>キツエン</t>
    </rPh>
    <rPh sb="17" eb="18">
      <t>ジョ</t>
    </rPh>
    <rPh sb="21" eb="22">
      <t>ネガイ</t>
    </rPh>
    <rPh sb="23" eb="24">
      <t>タ</t>
    </rPh>
    <phoneticPr fontId="2"/>
  </si>
  <si>
    <t>（7)</t>
    <phoneticPr fontId="2"/>
  </si>
  <si>
    <t>退室の際は清掃をし、窓の戸締り、電気消灯をお願い致します。</t>
    <rPh sb="0" eb="2">
      <t>タイシツ</t>
    </rPh>
    <rPh sb="3" eb="4">
      <t>サイ</t>
    </rPh>
    <rPh sb="5" eb="7">
      <t>セイソウ</t>
    </rPh>
    <rPh sb="10" eb="11">
      <t>マド</t>
    </rPh>
    <rPh sb="12" eb="14">
      <t>トジマ</t>
    </rPh>
    <rPh sb="16" eb="18">
      <t>デンキ</t>
    </rPh>
    <rPh sb="18" eb="20">
      <t>ショウトウ</t>
    </rPh>
    <rPh sb="22" eb="23">
      <t>ネガイ</t>
    </rPh>
    <rPh sb="24" eb="25">
      <t>タ</t>
    </rPh>
    <phoneticPr fontId="2"/>
  </si>
  <si>
    <t>ホースマネージャー棟　宿泊申込書</t>
    <rPh sb="9" eb="10">
      <t>トウ</t>
    </rPh>
    <rPh sb="11" eb="13">
      <t>シュクハク</t>
    </rPh>
    <rPh sb="13" eb="15">
      <t>モウシコミ</t>
    </rPh>
    <rPh sb="15" eb="16">
      <t>ショ</t>
    </rPh>
    <phoneticPr fontId="2"/>
  </si>
  <si>
    <t>宿泊者名</t>
    <rPh sb="0" eb="3">
      <t>シュクハクシャ</t>
    </rPh>
    <rPh sb="3" eb="4">
      <t>メイ</t>
    </rPh>
    <phoneticPr fontId="2"/>
  </si>
  <si>
    <t>備　考</t>
    <rPh sb="0" eb="1">
      <t>トモ</t>
    </rPh>
    <rPh sb="2" eb="3">
      <t>コウ</t>
    </rPh>
    <phoneticPr fontId="2"/>
  </si>
  <si>
    <t>○印を記入</t>
    <rPh sb="1" eb="2">
      <t>シルシ</t>
    </rPh>
    <rPh sb="3" eb="5">
      <t>キニュウ</t>
    </rPh>
    <phoneticPr fontId="2"/>
  </si>
  <si>
    <t>宿泊者携帯　　</t>
    <rPh sb="0" eb="3">
      <t>ｼｭｸﾊｸｼｬ</t>
    </rPh>
    <rPh sb="3" eb="5">
      <t>ｹｲﾀｲ</t>
    </rPh>
    <phoneticPr fontId="2" type="halfwidthKatakana"/>
  </si>
  <si>
    <t>【様式D】</t>
    <rPh sb="1" eb="3">
      <t>ヨウシキ</t>
    </rPh>
    <phoneticPr fontId="2"/>
  </si>
  <si>
    <t>１課目</t>
    <rPh sb="1" eb="3">
      <t>カモク</t>
    </rPh>
    <phoneticPr fontId="2"/>
  </si>
  <si>
    <t>２課目</t>
    <rPh sb="1" eb="3">
      <t>カモク</t>
    </rPh>
    <phoneticPr fontId="2"/>
  </si>
  <si>
    <t>３課目</t>
    <rPh sb="1" eb="3">
      <t>カモク</t>
    </rPh>
    <phoneticPr fontId="2"/>
  </si>
  <si>
    <t>４課目</t>
    <rPh sb="1" eb="3">
      <t>カモク</t>
    </rPh>
    <phoneticPr fontId="2"/>
  </si>
  <si>
    <t>フジ中障害飛越競技Ｃ</t>
    <rPh sb="2" eb="3">
      <t>チュウ</t>
    </rPh>
    <rPh sb="3" eb="5">
      <t>ショウガイ</t>
    </rPh>
    <rPh sb="5" eb="7">
      <t>ヒエツ</t>
    </rPh>
    <rPh sb="7" eb="9">
      <t>キョウギ</t>
    </rPh>
    <phoneticPr fontId="2"/>
  </si>
  <si>
    <t>7</t>
  </si>
  <si>
    <t>8</t>
  </si>
  <si>
    <t>9</t>
  </si>
  <si>
    <t>10</t>
  </si>
  <si>
    <t>11</t>
  </si>
  <si>
    <t>12</t>
  </si>
  <si>
    <t>13</t>
  </si>
  <si>
    <t>14</t>
  </si>
  <si>
    <t>15</t>
  </si>
  <si>
    <t>16</t>
  </si>
  <si>
    <t>17</t>
  </si>
  <si>
    <t>18</t>
  </si>
  <si>
    <t>19</t>
  </si>
  <si>
    <t>20</t>
  </si>
  <si>
    <t>21</t>
  </si>
  <si>
    <t>22</t>
  </si>
  <si>
    <t>23</t>
  </si>
  <si>
    <t>24</t>
  </si>
  <si>
    <t>25</t>
  </si>
  <si>
    <t>26</t>
  </si>
  <si>
    <t>27</t>
  </si>
  <si>
    <r>
      <t xml:space="preserve">時頃  </t>
    </r>
    <r>
      <rPr>
        <sz val="9"/>
        <rFont val="ＭＳ Ｐゴシック"/>
        <family val="3"/>
        <charset val="128"/>
      </rPr>
      <t>（8:00～17:00）</t>
    </r>
    <rPh sb="0" eb="1">
      <t>ｼﾞ</t>
    </rPh>
    <rPh sb="1" eb="2">
      <t>ｺﾛ</t>
    </rPh>
    <phoneticPr fontId="2" type="halfwidthKatakana"/>
  </si>
  <si>
    <t>Ｓ</t>
    <phoneticPr fontId="2" type="Hiragana"/>
  </si>
  <si>
    <t>中Ａ</t>
    <rPh sb="0" eb="1">
      <t>ちゅう</t>
    </rPh>
    <phoneticPr fontId="2" type="Hiragana"/>
  </si>
  <si>
    <t>中Ｂ</t>
    <rPh sb="0" eb="1">
      <t>ちゅう</t>
    </rPh>
    <phoneticPr fontId="2" type="Hiragana"/>
  </si>
  <si>
    <t>中Ｃ</t>
    <rPh sb="0" eb="1">
      <t>ちゅう</t>
    </rPh>
    <phoneticPr fontId="2" type="Hiragana"/>
  </si>
  <si>
    <t>中Ｄ</t>
    <rPh sb="0" eb="1">
      <t>ちゅう</t>
    </rPh>
    <phoneticPr fontId="2" type="Hiragana"/>
  </si>
  <si>
    <t>未登録</t>
    <rPh sb="0" eb="3">
      <t>みとうろく</t>
    </rPh>
    <phoneticPr fontId="2" type="Hiragana"/>
  </si>
  <si>
    <t>Ａ級</t>
    <rPh sb="1" eb="2">
      <t>きゅう</t>
    </rPh>
    <phoneticPr fontId="2" type="Hiragana"/>
  </si>
  <si>
    <t>Ｂ級</t>
    <rPh sb="1" eb="2">
      <t>きゅう</t>
    </rPh>
    <phoneticPr fontId="2" type="Hiragana"/>
  </si>
  <si>
    <t>Ｃ級</t>
    <rPh sb="1" eb="2">
      <t>きゅう</t>
    </rPh>
    <phoneticPr fontId="2" type="Hiragana"/>
  </si>
  <si>
    <t>ＡＭ</t>
    <phoneticPr fontId="2" type="Hiragana"/>
  </si>
  <si>
    <t>ＰＭ</t>
    <phoneticPr fontId="2" type="Hiragana"/>
  </si>
  <si>
    <t>ＡＭ・ＰＭ</t>
  </si>
  <si>
    <t>ＡＭ・ＰＭ</t>
    <phoneticPr fontId="2" type="Hiragana"/>
  </si>
  <si>
    <t>男</t>
    <rPh sb="0" eb="1">
      <t>オトコ</t>
    </rPh>
    <phoneticPr fontId="2"/>
  </si>
  <si>
    <t>女</t>
    <rPh sb="0" eb="1">
      <t>オンナ</t>
    </rPh>
    <phoneticPr fontId="2"/>
  </si>
  <si>
    <t>性別：</t>
    <rPh sb="0" eb="2">
      <t>セイベツ</t>
    </rPh>
    <phoneticPr fontId="2"/>
  </si>
  <si>
    <t>年齢：</t>
    <rPh sb="0" eb="2">
      <t>ネンレイ</t>
    </rPh>
    <phoneticPr fontId="2"/>
  </si>
  <si>
    <t>男 ・ 女</t>
    <rPh sb="0" eb="1">
      <t>オトコ</t>
    </rPh>
    <rPh sb="4" eb="5">
      <t>オンナ</t>
    </rPh>
    <phoneticPr fontId="2"/>
  </si>
  <si>
    <t>325m/分</t>
    <rPh sb="5" eb="6">
      <t>フン</t>
    </rPh>
    <phoneticPr fontId="2"/>
  </si>
  <si>
    <t>Ｈ１００以内</t>
    <rPh sb="4" eb="6">
      <t>イナイ</t>
    </rPh>
    <phoneticPr fontId="2"/>
  </si>
  <si>
    <t>Ｗ１２０以内</t>
    <rPh sb="4" eb="6">
      <t>イナイ</t>
    </rPh>
    <phoneticPr fontId="2"/>
  </si>
  <si>
    <t>Ｈ１１０以内</t>
    <rPh sb="4" eb="6">
      <t>イナイ</t>
    </rPh>
    <phoneticPr fontId="2"/>
  </si>
  <si>
    <t>Ｗ１３０以内</t>
    <rPh sb="4" eb="6">
      <t>イナイ</t>
    </rPh>
    <phoneticPr fontId="2"/>
  </si>
  <si>
    <t>１３個以内</t>
    <rPh sb="2" eb="3">
      <t>コ</t>
    </rPh>
    <rPh sb="3" eb="5">
      <t>イナイ</t>
    </rPh>
    <phoneticPr fontId="2"/>
  </si>
  <si>
    <t>350m/分　</t>
    <rPh sb="5" eb="6">
      <t>フン</t>
    </rPh>
    <phoneticPr fontId="2"/>
  </si>
  <si>
    <t>Ｈ１２０以内</t>
    <rPh sb="4" eb="6">
      <t>イナイ</t>
    </rPh>
    <phoneticPr fontId="2"/>
  </si>
  <si>
    <t>Ｗ１４０以内</t>
    <rPh sb="4" eb="6">
      <t>イナイ</t>
    </rPh>
    <phoneticPr fontId="2"/>
  </si>
  <si>
    <t>Ｈ１３０以内</t>
    <rPh sb="4" eb="6">
      <t>イナイ</t>
    </rPh>
    <phoneticPr fontId="2"/>
  </si>
  <si>
    <t>Ｗ１５０以内</t>
    <rPh sb="4" eb="6">
      <t>イナイ</t>
    </rPh>
    <phoneticPr fontId="2"/>
  </si>
  <si>
    <t>350～400m/分</t>
    <rPh sb="9" eb="10">
      <t>フン</t>
    </rPh>
    <phoneticPr fontId="2"/>
  </si>
  <si>
    <t>８個以内</t>
    <rPh sb="1" eb="2">
      <t>コ</t>
    </rPh>
    <rPh sb="2" eb="4">
      <t>イナイ</t>
    </rPh>
    <phoneticPr fontId="2"/>
  </si>
  <si>
    <t>（H１００cm）</t>
  </si>
  <si>
    <t>フジ中障害飛越競技Ｄ</t>
    <rPh sb="2" eb="3">
      <t>チュウ</t>
    </rPh>
    <rPh sb="3" eb="5">
      <t>ショウガイ</t>
    </rPh>
    <rPh sb="5" eb="7">
      <t>ヒエツ</t>
    </rPh>
    <rPh sb="7" eb="9">
      <t>キョウギ</t>
    </rPh>
    <phoneticPr fontId="2"/>
  </si>
  <si>
    <t xml:space="preserve">★中障害Ａ </t>
    <rPh sb="1" eb="2">
      <t>チュウ</t>
    </rPh>
    <rPh sb="2" eb="4">
      <t>ショウガイ</t>
    </rPh>
    <phoneticPr fontId="2"/>
  </si>
  <si>
    <t>１３個以内</t>
    <rPh sb="2" eb="3">
      <t>コ</t>
    </rPh>
    <rPh sb="3" eb="5">
      <t>イナイ</t>
    </rPh>
    <phoneticPr fontId="4"/>
  </si>
  <si>
    <t>Ｈ１４０以内</t>
    <rPh sb="4" eb="6">
      <t>イナイ</t>
    </rPh>
    <phoneticPr fontId="4"/>
  </si>
  <si>
    <t>Ｗ１６０以内</t>
    <rPh sb="4" eb="6">
      <t>イナイ</t>
    </rPh>
    <phoneticPr fontId="4"/>
  </si>
  <si>
    <t>350～400m/分</t>
    <rPh sb="9" eb="10">
      <t>フン</t>
    </rPh>
    <phoneticPr fontId="4"/>
  </si>
  <si>
    <t>フジ中障害飛越競技Ｂファイナル</t>
    <rPh sb="2" eb="3">
      <t>チュウ</t>
    </rPh>
    <rPh sb="3" eb="5">
      <t>ショウガイ</t>
    </rPh>
    <rPh sb="5" eb="7">
      <t>ヒエツ</t>
    </rPh>
    <rPh sb="7" eb="9">
      <t>キョウギ</t>
    </rPh>
    <phoneticPr fontId="2"/>
  </si>
  <si>
    <t>28</t>
  </si>
  <si>
    <t>29</t>
  </si>
  <si>
    <t>30</t>
  </si>
  <si>
    <t>31</t>
  </si>
  <si>
    <t>32</t>
  </si>
  <si>
    <t>33</t>
  </si>
  <si>
    <t>34</t>
  </si>
  <si>
    <t>フジ中障害飛越競技Ａ</t>
    <rPh sb="2" eb="3">
      <t>チュウ</t>
    </rPh>
    <rPh sb="3" eb="5">
      <t>ショウガイ</t>
    </rPh>
    <rPh sb="5" eb="7">
      <t>ヒエツ</t>
    </rPh>
    <rPh sb="7" eb="9">
      <t>キョウギ</t>
    </rPh>
    <phoneticPr fontId="4"/>
  </si>
  <si>
    <t xml:space="preserve">★中障害Ａ </t>
    <rPh sb="1" eb="2">
      <t>チュウ</t>
    </rPh>
    <rPh sb="2" eb="4">
      <t>ショウガイ</t>
    </rPh>
    <phoneticPr fontId="4"/>
  </si>
  <si>
    <t>12,000円×</t>
    <rPh sb="6" eb="7">
      <t>エン</t>
    </rPh>
    <phoneticPr fontId="2"/>
  </si>
  <si>
    <t>馬匹登録料 ￥12,000 ×</t>
    <rPh sb="0" eb="2">
      <t>バヒツ</t>
    </rPh>
    <rPh sb="2" eb="4">
      <t>トウロク</t>
    </rPh>
    <rPh sb="4" eb="5">
      <t>リョウ</t>
    </rPh>
    <phoneticPr fontId="2"/>
  </si>
  <si>
    <t>　 指導者によるオープン料金は1,000円減額となります。</t>
    <rPh sb="2" eb="5">
      <t>シドウシャ</t>
    </rPh>
    <rPh sb="12" eb="14">
      <t>リョウキン</t>
    </rPh>
    <rPh sb="20" eb="21">
      <t>エン</t>
    </rPh>
    <rPh sb="21" eb="23">
      <t>ゲンガク</t>
    </rPh>
    <phoneticPr fontId="2"/>
  </si>
  <si>
    <t>※オープンの方は名前を（　）で囲んで下さい。　　</t>
    <rPh sb="6" eb="7">
      <t>カタ</t>
    </rPh>
    <rPh sb="8" eb="10">
      <t>ナマエ</t>
    </rPh>
    <rPh sb="15" eb="16">
      <t>カコ</t>
    </rPh>
    <rPh sb="18" eb="19">
      <t>クダ</t>
    </rPh>
    <phoneticPr fontId="2"/>
  </si>
  <si>
    <t>責 任 者</t>
    <rPh sb="0" eb="1">
      <t>セキ</t>
    </rPh>
    <rPh sb="2" eb="3">
      <t>ニン</t>
    </rPh>
    <rPh sb="4" eb="5">
      <t>シャ</t>
    </rPh>
    <phoneticPr fontId="2"/>
  </si>
  <si>
    <t>　</t>
    <phoneticPr fontId="2"/>
  </si>
  <si>
    <t>１泊　1,100円（素泊り）</t>
    <rPh sb="1" eb="2">
      <t>ハク</t>
    </rPh>
    <rPh sb="8" eb="9">
      <t>エン</t>
    </rPh>
    <rPh sb="10" eb="12">
      <t>スドマ</t>
    </rPh>
    <phoneticPr fontId="2"/>
  </si>
  <si>
    <t>規　　程</t>
    <rPh sb="0" eb="1">
      <t>タダシ</t>
    </rPh>
    <rPh sb="3" eb="4">
      <t>ホド</t>
    </rPh>
    <phoneticPr fontId="2"/>
  </si>
  <si>
    <t>Ｈ  ８０以内</t>
    <rPh sb="5" eb="7">
      <t>イナイ</t>
    </rPh>
    <phoneticPr fontId="2"/>
  </si>
  <si>
    <t xml:space="preserve">★大障害B </t>
    <rPh sb="1" eb="2">
      <t>ダイ</t>
    </rPh>
    <rPh sb="2" eb="4">
      <t>ショウガイ</t>
    </rPh>
    <phoneticPr fontId="2"/>
  </si>
  <si>
    <t>Ｈ１５０以内</t>
    <rPh sb="4" eb="6">
      <t>イナイ</t>
    </rPh>
    <phoneticPr fontId="4"/>
  </si>
  <si>
    <t>Ｗ１７０以内</t>
    <rPh sb="4" eb="6">
      <t>イナイ</t>
    </rPh>
    <phoneticPr fontId="4"/>
  </si>
  <si>
    <t>フジグランプリSB</t>
    <phoneticPr fontId="2"/>
  </si>
  <si>
    <t>フジミニグランプリMA</t>
    <phoneticPr fontId="2"/>
  </si>
  <si>
    <t>350m/分</t>
    <rPh sb="5" eb="6">
      <t>フン</t>
    </rPh>
    <phoneticPr fontId="2"/>
  </si>
  <si>
    <t>375～400m/分</t>
    <rPh sb="9" eb="10">
      <t>フン</t>
    </rPh>
    <phoneticPr fontId="4"/>
  </si>
  <si>
    <t>1</t>
    <phoneticPr fontId="2"/>
  </si>
  <si>
    <t>１０個以内</t>
    <rPh sb="2" eb="3">
      <t>コ</t>
    </rPh>
    <rPh sb="3" eb="5">
      <t>イナイ</t>
    </rPh>
    <phoneticPr fontId="2"/>
  </si>
  <si>
    <t>（H１１０cm）</t>
    <phoneticPr fontId="2"/>
  </si>
  <si>
    <t>２３８条２．１</t>
  </si>
  <si>
    <t>２３８条２．２</t>
  </si>
  <si>
    <t>２３９、２６３条</t>
    <phoneticPr fontId="2"/>
  </si>
  <si>
    <t>（H８０cm垂直）</t>
    <rPh sb="6" eb="8">
      <t>スイチョク</t>
    </rPh>
    <phoneticPr fontId="2"/>
  </si>
  <si>
    <t>35</t>
  </si>
  <si>
    <t>ジュニアは満１８歳までとする。</t>
    <rPh sb="5" eb="6">
      <t>マン</t>
    </rPh>
    <rPh sb="8" eb="9">
      <t>サイ</t>
    </rPh>
    <phoneticPr fontId="2"/>
  </si>
  <si>
    <t>１名の指導者の入場を認める</t>
    <rPh sb="1" eb="2">
      <t>メイ</t>
    </rPh>
    <rPh sb="3" eb="6">
      <t>シドウシャ</t>
    </rPh>
    <rPh sb="7" eb="9">
      <t>ニュウジョウ</t>
    </rPh>
    <rPh sb="10" eb="11">
      <t>ミト</t>
    </rPh>
    <phoneticPr fontId="4"/>
  </si>
  <si>
    <t>※要項申込書、タイムテーブル、成績はhttp://www.fujifarm.jp よりダウンロードすることができます。</t>
  </si>
  <si>
    <t>日本馬術連盟　公認障害馬術競技会 カテゴリー★★★</t>
    <rPh sb="7" eb="9">
      <t>コウニン</t>
    </rPh>
    <rPh sb="9" eb="11">
      <t>ショウガイ</t>
    </rPh>
    <rPh sb="11" eb="13">
      <t>バジュツ</t>
    </rPh>
    <rPh sb="13" eb="16">
      <t>キョウギカイ</t>
    </rPh>
    <phoneticPr fontId="2"/>
  </si>
  <si>
    <t>3</t>
    <phoneticPr fontId="2"/>
  </si>
  <si>
    <t>4</t>
    <phoneticPr fontId="2"/>
  </si>
  <si>
    <t>5</t>
    <phoneticPr fontId="2"/>
  </si>
  <si>
    <t>6</t>
    <phoneticPr fontId="2"/>
  </si>
  <si>
    <t>Ｌ－B級障害飛越競技</t>
    <rPh sb="3" eb="4">
      <t>キュウ</t>
    </rPh>
    <rPh sb="4" eb="6">
      <t>ショウガイ</t>
    </rPh>
    <rPh sb="6" eb="8">
      <t>ヒエツ</t>
    </rPh>
    <rPh sb="8" eb="10">
      <t>キョウギ</t>
    </rPh>
    <phoneticPr fontId="2"/>
  </si>
  <si>
    <t>Ｈ　９０以内</t>
    <rPh sb="4" eb="6">
      <t>イナイ</t>
    </rPh>
    <phoneticPr fontId="2"/>
  </si>
  <si>
    <t>Ｗ１１０以内</t>
    <rPh sb="4" eb="6">
      <t>イナイ</t>
    </rPh>
    <phoneticPr fontId="2"/>
  </si>
  <si>
    <t>（H９０cm）</t>
    <phoneticPr fontId="2"/>
  </si>
  <si>
    <t>（H９０cm）</t>
  </si>
  <si>
    <t>（日本馬術連盟　公認障害馬術競技会 カテゴリー★★★）</t>
    <rPh sb="8" eb="10">
      <t>コウニン</t>
    </rPh>
    <rPh sb="10" eb="12">
      <t>ショウガイ</t>
    </rPh>
    <rPh sb="12" eb="14">
      <t>バジュツ</t>
    </rPh>
    <rPh sb="14" eb="17">
      <t>キョウギカイ</t>
    </rPh>
    <phoneticPr fontId="2"/>
  </si>
  <si>
    <t>（日本馬術連盟　公認障害馬術競技会 カテゴリー★★★）</t>
    <rPh sb="8" eb="10">
      <t>コウニン</t>
    </rPh>
    <rPh sb="12" eb="14">
      <t>バジュツ</t>
    </rPh>
    <phoneticPr fontId="2"/>
  </si>
  <si>
    <t>　団体名</t>
    <rPh sb="1" eb="4">
      <t>ダンタイメイ</t>
    </rPh>
    <phoneticPr fontId="2"/>
  </si>
  <si>
    <t>自由選択経路（７０秒間）</t>
    <rPh sb="0" eb="2">
      <t>ジユウ</t>
    </rPh>
    <rPh sb="2" eb="4">
      <t>センタク</t>
    </rPh>
    <rPh sb="4" eb="6">
      <t>ケイロ</t>
    </rPh>
    <rPh sb="9" eb="10">
      <t>ビョウ</t>
    </rPh>
    <rPh sb="10" eb="11">
      <t>カン</t>
    </rPh>
    <phoneticPr fontId="2"/>
  </si>
  <si>
    <t>-</t>
  </si>
  <si>
    <t>引退競走馬杯　申請資料</t>
    <rPh sb="0" eb="2">
      <t>インタイ</t>
    </rPh>
    <rPh sb="2" eb="5">
      <t>キョウソウバ</t>
    </rPh>
    <rPh sb="5" eb="6">
      <t>ハイ</t>
    </rPh>
    <rPh sb="7" eb="9">
      <t>シンセイ</t>
    </rPh>
    <rPh sb="9" eb="11">
      <t>シリョウ</t>
    </rPh>
    <phoneticPr fontId="2"/>
  </si>
  <si>
    <t>◇引退競走馬杯（Retired Racehorse Cup)</t>
    <rPh sb="1" eb="3">
      <t>インタイ</t>
    </rPh>
    <rPh sb="3" eb="6">
      <t>キョウソウバ</t>
    </rPh>
    <rPh sb="6" eb="7">
      <t>ハイ</t>
    </rPh>
    <phoneticPr fontId="2"/>
  </si>
  <si>
    <t>JRA日本中央競馬会の競馬振興特別助成金より奨励金が贈られる。</t>
    <rPh sb="3" eb="5">
      <t>ニホン</t>
    </rPh>
    <rPh sb="5" eb="7">
      <t>チュウオウ</t>
    </rPh>
    <rPh sb="7" eb="9">
      <t>ケイバ</t>
    </rPh>
    <rPh sb="9" eb="10">
      <t>カイ</t>
    </rPh>
    <rPh sb="11" eb="13">
      <t>ケイバ</t>
    </rPh>
    <rPh sb="13" eb="15">
      <t>シンコウ</t>
    </rPh>
    <rPh sb="15" eb="17">
      <t>トクベツ</t>
    </rPh>
    <rPh sb="17" eb="20">
      <t>ジョセイキン</t>
    </rPh>
    <rPh sb="22" eb="25">
      <t>ショウレイキン</t>
    </rPh>
    <rPh sb="26" eb="27">
      <t>オク</t>
    </rPh>
    <phoneticPr fontId="2"/>
  </si>
  <si>
    <t>出場馬：</t>
  </si>
  <si>
    <t>出場者：</t>
  </si>
  <si>
    <t>以下の資格または同等の技量を有する者とし、安全には十分留意して、参加団体及び馬の所有者が推薦する者。</t>
    <phoneticPr fontId="2"/>
  </si>
  <si>
    <t>選手名</t>
    <rPh sb="0" eb="3">
      <t>センシュメイ</t>
    </rPh>
    <phoneticPr fontId="2"/>
  </si>
  <si>
    <t>馬　名</t>
    <rPh sb="0" eb="1">
      <t>ウマ</t>
    </rPh>
    <rPh sb="2" eb="3">
      <t>ナ</t>
    </rPh>
    <phoneticPr fontId="2"/>
  </si>
  <si>
    <t>性別</t>
    <rPh sb="0" eb="2">
      <t>セイベツ</t>
    </rPh>
    <phoneticPr fontId="2"/>
  </si>
  <si>
    <t>毛色</t>
    <rPh sb="0" eb="2">
      <t>ケイロ</t>
    </rPh>
    <phoneticPr fontId="2"/>
  </si>
  <si>
    <t>産地</t>
    <rPh sb="0" eb="2">
      <t>サンチ</t>
    </rPh>
    <phoneticPr fontId="2"/>
  </si>
  <si>
    <t>父　　</t>
    <rPh sb="0" eb="1">
      <t>チチ</t>
    </rPh>
    <phoneticPr fontId="2"/>
  </si>
  <si>
    <t>母</t>
    <rPh sb="0" eb="1">
      <t>ハハ</t>
    </rPh>
    <phoneticPr fontId="2"/>
  </si>
  <si>
    <t>団　体　名</t>
    <rPh sb="0" eb="1">
      <t>ﾀﾞﾝ</t>
    </rPh>
    <rPh sb="2" eb="3">
      <t>ｶﾗﾀﾞ</t>
    </rPh>
    <rPh sb="4" eb="5">
      <t>ﾒｲ</t>
    </rPh>
    <phoneticPr fontId="2" type="halfwidthKatakana"/>
  </si>
  <si>
    <t>責 任 者 名</t>
    <rPh sb="0" eb="1">
      <t>ｾｷ</t>
    </rPh>
    <rPh sb="2" eb="3">
      <t>ﾆﾝ</t>
    </rPh>
    <rPh sb="4" eb="5">
      <t>ﾓﾉ</t>
    </rPh>
    <rPh sb="6" eb="7">
      <t>ﾒｲ</t>
    </rPh>
    <phoneticPr fontId="2" type="halfwidthKatakana"/>
  </si>
  <si>
    <t>住　     所</t>
    <rPh sb="0" eb="1">
      <t>ｼﾞｭｳ</t>
    </rPh>
    <rPh sb="7" eb="8">
      <t>ｼｮ</t>
    </rPh>
    <phoneticPr fontId="2" type="halfwidthKatakana"/>
  </si>
  <si>
    <t>連　絡　先　　</t>
    <rPh sb="0" eb="1">
      <t>ﾚﾝ</t>
    </rPh>
    <rPh sb="2" eb="3">
      <t>ｶﾗ</t>
    </rPh>
    <rPh sb="4" eb="5">
      <t>ｻｷ</t>
    </rPh>
    <phoneticPr fontId="2" type="halfwidthKatakana"/>
  </si>
  <si>
    <t>【様式E】</t>
    <rPh sb="1" eb="3">
      <t>ヨウシキ</t>
    </rPh>
    <phoneticPr fontId="2"/>
  </si>
  <si>
    <t>※ 資料不足の場合、受賞できないことがあります。</t>
    <rPh sb="2" eb="4">
      <t>シリョウ</t>
    </rPh>
    <rPh sb="4" eb="6">
      <t>ブソク</t>
    </rPh>
    <rPh sb="7" eb="9">
      <t>バアイ</t>
    </rPh>
    <rPh sb="10" eb="12">
      <t>ジュショウ</t>
    </rPh>
    <phoneticPr fontId="2"/>
  </si>
  <si>
    <t>Retired Racehorse Cup（引退馬競走馬杯）</t>
    <rPh sb="22" eb="24">
      <t>インタイ</t>
    </rPh>
    <rPh sb="24" eb="25">
      <t>バ</t>
    </rPh>
    <rPh sb="25" eb="28">
      <t>キョウソウバ</t>
    </rPh>
    <rPh sb="28" eb="29">
      <t>ハイ</t>
    </rPh>
    <phoneticPr fontId="2"/>
  </si>
  <si>
    <t>Ｈ  ９０以内</t>
    <rPh sb="5" eb="7">
      <t>イナイ</t>
    </rPh>
    <phoneticPr fontId="2"/>
  </si>
  <si>
    <t>１１個以内</t>
    <rPh sb="2" eb="3">
      <t>コ</t>
    </rPh>
    <rPh sb="3" eb="5">
      <t>イナイ</t>
    </rPh>
    <phoneticPr fontId="4"/>
  </si>
  <si>
    <t>JRA競馬振興特別助成事業</t>
    <rPh sb="3" eb="5">
      <t>ケイバ</t>
    </rPh>
    <rPh sb="5" eb="7">
      <t>シンコウ</t>
    </rPh>
    <rPh sb="7" eb="9">
      <t>トクベツ</t>
    </rPh>
    <rPh sb="9" eb="11">
      <t>ジョセイ</t>
    </rPh>
    <rPh sb="11" eb="13">
      <t>ジギョウ</t>
    </rPh>
    <phoneticPr fontId="2"/>
  </si>
  <si>
    <t>２７４条２．５</t>
    <rPh sb="3" eb="4">
      <t>ジョウ</t>
    </rPh>
    <phoneticPr fontId="2"/>
  </si>
  <si>
    <t>36</t>
  </si>
  <si>
    <t>住　所　　〒</t>
    <rPh sb="0" eb="1">
      <t>ｼﾞｭｳ</t>
    </rPh>
    <rPh sb="2" eb="3">
      <t>ｼｮ</t>
    </rPh>
    <phoneticPr fontId="2" type="halfwidthKatakana"/>
  </si>
  <si>
    <t>TEL　　</t>
    <phoneticPr fontId="2" type="halfwidthKatakana"/>
  </si>
  <si>
    <t>FAX</t>
    <phoneticPr fontId="2"/>
  </si>
  <si>
    <t>携帯</t>
    <rPh sb="0" eb="2">
      <t>ケイタイ</t>
    </rPh>
    <phoneticPr fontId="2"/>
  </si>
  <si>
    <t>（　　　　　）</t>
    <phoneticPr fontId="2"/>
  </si>
  <si>
    <r>
      <t xml:space="preserve">住　　所  </t>
    </r>
    <r>
      <rPr>
        <sz val="16"/>
        <rFont val="ＭＳ Ｐゴシック"/>
        <family val="3"/>
        <charset val="128"/>
      </rPr>
      <t>〒</t>
    </r>
    <rPh sb="0" eb="4">
      <t>ジュウショ</t>
    </rPh>
    <phoneticPr fontId="2"/>
  </si>
  <si>
    <t xml:space="preserve"> 参加馬名簿</t>
    <rPh sb="1" eb="3">
      <t>サンカ</t>
    </rPh>
    <rPh sb="3" eb="4">
      <t>バ</t>
    </rPh>
    <rPh sb="4" eb="6">
      <t>メイボ</t>
    </rPh>
    <phoneticPr fontId="2"/>
  </si>
  <si>
    <t>FAX：03-6905-9160</t>
    <phoneticPr fontId="2"/>
  </si>
  <si>
    <t>（H７０cm垂直）</t>
    <rPh sb="6" eb="8">
      <t>スイチョク</t>
    </rPh>
    <phoneticPr fontId="2"/>
  </si>
  <si>
    <t>Ｈ  ７０以内</t>
    <rPh sb="5" eb="7">
      <t>イナイ</t>
    </rPh>
    <phoneticPr fontId="2"/>
  </si>
  <si>
    <t>325m/分　</t>
    <rPh sb="5" eb="6">
      <t>フン</t>
    </rPh>
    <phoneticPr fontId="2"/>
  </si>
  <si>
    <t>37</t>
  </si>
  <si>
    <t>38</t>
  </si>
  <si>
    <t>39</t>
  </si>
  <si>
    <t>バーティカルジャンプ７０</t>
    <phoneticPr fontId="2"/>
  </si>
  <si>
    <t>バーティカルジャンプ８０</t>
    <phoneticPr fontId="2"/>
  </si>
  <si>
    <t>2</t>
    <phoneticPr fontId="2"/>
  </si>
  <si>
    <t>年齢</t>
    <rPh sb="0" eb="2">
      <t>ネンレイ</t>
    </rPh>
    <phoneticPr fontId="2"/>
  </si>
  <si>
    <t>マイクロチップNo.</t>
    <phoneticPr fontId="2"/>
  </si>
  <si>
    <t>RRC申請資料</t>
    <rPh sb="3" eb="5">
      <t>シンセイ</t>
    </rPh>
    <rPh sb="5" eb="7">
      <t>シリョウ</t>
    </rPh>
    <phoneticPr fontId="2"/>
  </si>
  <si>
    <t>様式E</t>
    <rPh sb="0" eb="2">
      <t>ヨウシキ</t>
    </rPh>
    <phoneticPr fontId="2"/>
  </si>
  <si>
    <t>1</t>
  </si>
  <si>
    <t>2</t>
  </si>
  <si>
    <t>3</t>
  </si>
  <si>
    <t>4</t>
  </si>
  <si>
    <t>5</t>
  </si>
  <si>
    <t>6</t>
  </si>
  <si>
    <t>バーティカルジャンプ７０</t>
  </si>
  <si>
    <t>バーティカルジャンプ８０</t>
  </si>
  <si>
    <t>フジミニグランプリMA</t>
  </si>
  <si>
    <t>フジグランプリSB</t>
  </si>
  <si>
    <t>2021フジ ホース フェスティバル 　係</t>
    <rPh sb="20" eb="21">
      <t>カカリ</t>
    </rPh>
    <phoneticPr fontId="2"/>
  </si>
  <si>
    <t>平成30年４月１日→１月１日</t>
    <rPh sb="0" eb="2">
      <t>ヘイセイ</t>
    </rPh>
    <rPh sb="4" eb="5">
      <t>ネン</t>
    </rPh>
    <rPh sb="6" eb="7">
      <t>ガツ</t>
    </rPh>
    <rPh sb="8" eb="9">
      <t>ニチ</t>
    </rPh>
    <rPh sb="11" eb="12">
      <t>ガツ</t>
    </rPh>
    <rPh sb="13" eb="14">
      <t>ニチ</t>
    </rPh>
    <phoneticPr fontId="2"/>
  </si>
  <si>
    <t>2022 Fuji Horse Festival ～Jumping Competition</t>
    <phoneticPr fontId="2"/>
  </si>
  <si>
    <t>2022 Fuji Horse Festival</t>
    <phoneticPr fontId="2"/>
  </si>
  <si>
    <t>2022/　　　/　　　　（　　）</t>
    <phoneticPr fontId="2"/>
  </si>
  <si>
    <t>2022 Fuji Horse Festival</t>
    <phoneticPr fontId="2" type="Hiragana"/>
  </si>
  <si>
    <t>令和４年４月７日（水）までに申し込むこと。</t>
    <rPh sb="0" eb="2">
      <t>レイワ</t>
    </rPh>
    <rPh sb="3" eb="4">
      <t>ネン</t>
    </rPh>
    <rPh sb="5" eb="6">
      <t>ガツ</t>
    </rPh>
    <rPh sb="7" eb="8">
      <t>ニチ</t>
    </rPh>
    <rPh sb="9" eb="10">
      <t>スイ</t>
    </rPh>
    <rPh sb="14" eb="15">
      <t>モウ</t>
    </rPh>
    <rPh sb="16" eb="17">
      <t>コ</t>
    </rPh>
    <phoneticPr fontId="2"/>
  </si>
  <si>
    <t>（担当　川口）</t>
    <rPh sb="1" eb="3">
      <t>タントウ</t>
    </rPh>
    <rPh sb="4" eb="6">
      <t>カワグチ</t>
    </rPh>
    <phoneticPr fontId="2"/>
  </si>
  <si>
    <t>5/1（日）</t>
    <rPh sb="4" eb="5">
      <t>ニチ</t>
    </rPh>
    <phoneticPr fontId="2"/>
  </si>
  <si>
    <t>5/2（月）</t>
    <rPh sb="4" eb="5">
      <t>ゲツ</t>
    </rPh>
    <phoneticPr fontId="2"/>
  </si>
  <si>
    <t>5/3（火）</t>
    <rPh sb="4" eb="5">
      <t>カ</t>
    </rPh>
    <phoneticPr fontId="2"/>
  </si>
  <si>
    <t>馬匹所有者名</t>
    <rPh sb="0" eb="2">
      <t>バヒツ</t>
    </rPh>
    <rPh sb="2" eb="5">
      <t>ショユウシャ</t>
    </rPh>
    <rPh sb="5" eb="6">
      <t>メイ</t>
    </rPh>
    <phoneticPr fontId="2"/>
  </si>
  <si>
    <t>No.</t>
    <phoneticPr fontId="2"/>
  </si>
  <si>
    <t>（フリガナ）</t>
    <phoneticPr fontId="2"/>
  </si>
  <si>
    <t>生年月日</t>
    <rPh sb="0" eb="4">
      <t>セイネンガッピ</t>
    </rPh>
    <phoneticPr fontId="2"/>
  </si>
  <si>
    <t>障害</t>
    <rPh sb="0" eb="2">
      <t>ショウガイ</t>
    </rPh>
    <phoneticPr fontId="2"/>
  </si>
  <si>
    <t>L1馬場</t>
    <rPh sb="2" eb="4">
      <t>ババ</t>
    </rPh>
    <phoneticPr fontId="2"/>
  </si>
  <si>
    <t>新馬馬場</t>
    <rPh sb="0" eb="4">
      <t>シンバババ</t>
    </rPh>
    <phoneticPr fontId="2"/>
  </si>
  <si>
    <t>総合</t>
    <rPh sb="0" eb="2">
      <t>ソウゴウ</t>
    </rPh>
    <phoneticPr fontId="2"/>
  </si>
  <si>
    <t>血統</t>
    <rPh sb="0" eb="2">
      <t>ケットウ</t>
    </rPh>
    <phoneticPr fontId="2"/>
  </si>
  <si>
    <t>競走馬時代名</t>
    <rPh sb="0" eb="3">
      <t>キョウソウバ</t>
    </rPh>
    <rPh sb="3" eb="6">
      <t>ジダイメイ</t>
    </rPh>
    <phoneticPr fontId="2"/>
  </si>
  <si>
    <t>資格</t>
    <rPh sb="0" eb="2">
      <t>シカク</t>
    </rPh>
    <phoneticPr fontId="2"/>
  </si>
  <si>
    <t>JEF　No.（JEF登録馬のみ）</t>
    <rPh sb="11" eb="13">
      <t>トウロク</t>
    </rPh>
    <rPh sb="13" eb="14">
      <t>ウマ</t>
    </rPh>
    <phoneticPr fontId="2"/>
  </si>
  <si>
    <t>種目（出場種目に○）</t>
    <rPh sb="0" eb="2">
      <t>シュモク</t>
    </rPh>
    <rPh sb="3" eb="5">
      <t>シュツジョウ</t>
    </rPh>
    <rPh sb="5" eb="7">
      <t>シュモク</t>
    </rPh>
    <phoneticPr fontId="2"/>
  </si>
  <si>
    <t>　　年　　月　　日</t>
    <rPh sb="2" eb="3">
      <t>ネン</t>
    </rPh>
    <rPh sb="5" eb="6">
      <t>ツキ</t>
    </rPh>
    <rPh sb="8" eb="9">
      <t>ヒ</t>
    </rPh>
    <phoneticPr fontId="2"/>
  </si>
  <si>
    <t>生年月日（西暦）</t>
    <rPh sb="0" eb="4">
      <t>セイネンガッピ</t>
    </rPh>
    <rPh sb="5" eb="7">
      <t>セイレキ</t>
    </rPh>
    <phoneticPr fontId="2"/>
  </si>
  <si>
    <t>①全国乗馬倶楽部振興協会　乗馬指導者資格
②全国乗馬倶楽部振興協会　乗馬技能認定２級以上（ただし２級は２０２２年３月末までに認定されたものに限る）
③日本馬術連盟　騎乗者資格（B級以上）
④全日本学生馬術連盟　騎乗者資格SA級
⑤全日本高等学校馬術連盟　騎乗者資格HB級
⑥日本社会人団体馬術連盟　騎乗者資格Aグレード
⑦日本乗馬少年団連盟　騎乗者資格（中級以上）
　　　　※申込みと同時に選手及び出場馬は肖像権の使用に同意したとみなす。</t>
    <rPh sb="49" eb="50">
      <t>キュウ</t>
    </rPh>
    <rPh sb="55" eb="56">
      <t>ネン</t>
    </rPh>
    <rPh sb="57" eb="59">
      <t>ガツマツ</t>
    </rPh>
    <rPh sb="62" eb="64">
      <t>ニンテイ</t>
    </rPh>
    <rPh sb="70" eb="71">
      <t>カギ</t>
    </rPh>
    <rPh sb="188" eb="190">
      <t>モウシコミ</t>
    </rPh>
    <rPh sb="192" eb="194">
      <t>ドウジ</t>
    </rPh>
    <rPh sb="195" eb="197">
      <t>センシュ</t>
    </rPh>
    <rPh sb="197" eb="198">
      <t>オヨ</t>
    </rPh>
    <rPh sb="199" eb="201">
      <t>シュツジョウ</t>
    </rPh>
    <rPh sb="201" eb="202">
      <t>バ</t>
    </rPh>
    <rPh sb="210" eb="212">
      <t>ドウイ</t>
    </rPh>
    <phoneticPr fontId="2"/>
  </si>
  <si>
    <t>出場料</t>
    <rPh sb="0" eb="3">
      <t>シュツジョウリョウ</t>
    </rPh>
    <phoneticPr fontId="2"/>
  </si>
  <si>
    <t>１回　10,000円各主催者に支払う。（馬匹登録料等は各主催者の実施要項に基づく）</t>
    <rPh sb="1" eb="2">
      <t>カイ</t>
    </rPh>
    <rPh sb="5" eb="10">
      <t>000エン</t>
    </rPh>
    <rPh sb="10" eb="14">
      <t>カクシュサイシャ</t>
    </rPh>
    <rPh sb="15" eb="17">
      <t>シハラ</t>
    </rPh>
    <rPh sb="20" eb="25">
      <t>バヒツトウロクリョウ</t>
    </rPh>
    <rPh sb="25" eb="26">
      <t>トウ</t>
    </rPh>
    <rPh sb="27" eb="28">
      <t>カク</t>
    </rPh>
    <rPh sb="28" eb="31">
      <t>シュサイシャ</t>
    </rPh>
    <rPh sb="32" eb="36">
      <t>ジッシヨウコウ</t>
    </rPh>
    <rPh sb="37" eb="38">
      <t>モト</t>
    </rPh>
    <phoneticPr fontId="2"/>
  </si>
  <si>
    <t>印</t>
    <rPh sb="0" eb="1">
      <t>イン</t>
    </rPh>
    <phoneticPr fontId="2"/>
  </si>
  <si>
    <t>※下線部は本年より変更になった点です</t>
    <rPh sb="1" eb="4">
      <t>カセンブ</t>
    </rPh>
    <rPh sb="5" eb="7">
      <t>ホンネン</t>
    </rPh>
    <rPh sb="9" eb="11">
      <t>ヘンコウ</t>
    </rPh>
    <rPh sb="15" eb="16">
      <t>テン</t>
    </rPh>
    <phoneticPr fontId="2"/>
  </si>
  <si>
    <t>各大会共に参加者は、RRC1種目のみの出場ではなく当該大会の別種目（FujiRaceHorseCup)に出場することを推奨する。</t>
    <rPh sb="0" eb="3">
      <t>カクタイカイ</t>
    </rPh>
    <rPh sb="3" eb="4">
      <t>トモ</t>
    </rPh>
    <rPh sb="5" eb="8">
      <t>サンカシャ</t>
    </rPh>
    <rPh sb="14" eb="16">
      <t>シュモク</t>
    </rPh>
    <rPh sb="19" eb="21">
      <t>シュツジョウ</t>
    </rPh>
    <rPh sb="25" eb="29">
      <t>トウガイタイカイ</t>
    </rPh>
    <rPh sb="30" eb="33">
      <t>ベツシュモク</t>
    </rPh>
    <rPh sb="52" eb="54">
      <t>シュツジョウ</t>
    </rPh>
    <rPh sb="59" eb="61">
      <t>スイショウ</t>
    </rPh>
    <phoneticPr fontId="2"/>
  </si>
  <si>
    <t>Fuji Race Horse Cup</t>
    <phoneticPr fontId="2"/>
  </si>
  <si>
    <t>（H80cm）</t>
    <phoneticPr fontId="2"/>
  </si>
  <si>
    <t>（H100cm）</t>
    <phoneticPr fontId="2"/>
  </si>
  <si>
    <t>レディース＆ジュニア（2段階走行）</t>
  </si>
  <si>
    <t>レディース＆ジュニア（2段階走行）</t>
    <rPh sb="12" eb="14">
      <t>ダンカイ</t>
    </rPh>
    <rPh sb="14" eb="16">
      <t>ソウコウ</t>
    </rPh>
    <phoneticPr fontId="2"/>
  </si>
  <si>
    <t>フジ中障害飛越競技Ｃファイナル</t>
    <rPh sb="2" eb="3">
      <t>チュウ</t>
    </rPh>
    <rPh sb="3" eb="5">
      <t>ショウガイ</t>
    </rPh>
    <rPh sb="5" eb="7">
      <t>ヒエツ</t>
    </rPh>
    <rPh sb="7" eb="9">
      <t>キョウギ</t>
    </rPh>
    <phoneticPr fontId="2"/>
  </si>
  <si>
    <t>フジ中障害飛越競技Ｄファイナル</t>
    <rPh sb="2" eb="3">
      <t>チュウ</t>
    </rPh>
    <rPh sb="3" eb="5">
      <t>ショウガイ</t>
    </rPh>
    <rPh sb="5" eb="7">
      <t>ヒエツ</t>
    </rPh>
    <rPh sb="7" eb="9">
      <t>キョウギ</t>
    </rPh>
    <phoneticPr fontId="2"/>
  </si>
  <si>
    <t>２３８条２．1</t>
    <phoneticPr fontId="2"/>
  </si>
  <si>
    <t>（H８０cm）</t>
    <phoneticPr fontId="2"/>
  </si>
  <si>
    <t>（H１１０cm）</t>
    <phoneticPr fontId="2"/>
  </si>
  <si>
    <t>Ｍ－Ｄ級障害飛越競技</t>
    <rPh sb="3" eb="4">
      <t>キュウ</t>
    </rPh>
    <rPh sb="4" eb="6">
      <t>ショウガイ</t>
    </rPh>
    <rPh sb="6" eb="8">
      <t>ヒエツ</t>
    </rPh>
    <rPh sb="8" eb="9">
      <t>セリ</t>
    </rPh>
    <phoneticPr fontId="2"/>
  </si>
  <si>
    <t>Fuji　Race Horse Cup</t>
    <phoneticPr fontId="2"/>
  </si>
  <si>
    <t>Ｗ１００以内</t>
    <rPh sb="4" eb="6">
      <t>イナイ</t>
    </rPh>
    <phoneticPr fontId="2"/>
  </si>
  <si>
    <t>　</t>
    <phoneticPr fontId="2"/>
  </si>
  <si>
    <t>　</t>
    <phoneticPr fontId="2"/>
  </si>
  <si>
    <t>　</t>
    <phoneticPr fontId="2"/>
  </si>
  <si>
    <t>　</t>
    <phoneticPr fontId="2"/>
  </si>
  <si>
    <r>
      <t>公益財団法人ジャパン・スタッドブック・インターナショナルに血統登録(内国産、外国産を問わず)され、日本中央競馬会、地方競馬全国協会の
競走馬として最終レースを</t>
    </r>
    <r>
      <rPr>
        <b/>
        <i/>
        <u/>
        <sz val="11"/>
        <rFont val="ＭＳ Ｐゴシック"/>
        <family val="3"/>
        <charset val="128"/>
      </rPr>
      <t>平成31(2019)年１月１日</t>
    </r>
    <r>
      <rPr>
        <sz val="11"/>
        <rFont val="ＭＳ Ｐゴシック"/>
        <family val="3"/>
        <charset val="128"/>
      </rPr>
      <t>以降の出場歴を持つ３歳以上の馬とする。また、未出走馬は年齢が３歳以上７歳以下とし、
年齢は馬年齢(１月１日)を適応する。（入厩中にマイクロチップ等による馬体照合を行う）
各大会１種目に１頭の馬が複数回出場することはできない。
なお、同年にRRC競技に優勝した同一人馬での出場は不可とする。ただし、種目と騎乗者を変更しての出場は可とする。</t>
    </r>
    <rPh sb="29" eb="31">
      <t>ケットウ</t>
    </rPh>
    <rPh sb="31" eb="33">
      <t>トウロク</t>
    </rPh>
    <rPh sb="79" eb="81">
      <t>ヘイセイ</t>
    </rPh>
    <rPh sb="155" eb="157">
      <t>ニュウキュウ</t>
    </rPh>
    <rPh sb="157" eb="158">
      <t>チュウ</t>
    </rPh>
    <rPh sb="166" eb="167">
      <t>トウ</t>
    </rPh>
    <rPh sb="170" eb="172">
      <t>バタイ</t>
    </rPh>
    <rPh sb="172" eb="174">
      <t>ショウゴウ</t>
    </rPh>
    <rPh sb="175" eb="176">
      <t>オコナ</t>
    </rPh>
    <rPh sb="179" eb="182">
      <t>カクタイカイ</t>
    </rPh>
    <rPh sb="210" eb="212">
      <t>ドウネン</t>
    </rPh>
    <rPh sb="216" eb="218">
      <t>キョウギ</t>
    </rPh>
    <rPh sb="219" eb="221">
      <t>ユウショウ</t>
    </rPh>
    <rPh sb="223" eb="225">
      <t>ドウイツ</t>
    </rPh>
    <rPh sb="225" eb="227">
      <t>ジンバ</t>
    </rPh>
    <rPh sb="229" eb="231">
      <t>シュツジョウ</t>
    </rPh>
    <rPh sb="232" eb="234">
      <t>フカ</t>
    </rPh>
    <rPh sb="242" eb="244">
      <t>シュモク</t>
    </rPh>
    <rPh sb="245" eb="247">
      <t>キジョウ</t>
    </rPh>
    <rPh sb="247" eb="248">
      <t>シャ</t>
    </rPh>
    <rPh sb="249" eb="251">
      <t>ヘンコウ</t>
    </rPh>
    <rPh sb="254" eb="256">
      <t>シュツジョウ</t>
    </rPh>
    <rPh sb="257" eb="258">
      <t>カ</t>
    </rPh>
    <phoneticPr fontId="2"/>
  </si>
  <si>
    <t>令和　　 年 　　月 　　日</t>
    <rPh sb="0" eb="2">
      <t>ﾚｲﾜ</t>
    </rPh>
    <rPh sb="5" eb="6">
      <t>ﾈﾝ</t>
    </rPh>
    <rPh sb="9" eb="10">
      <t>ﾂｷ</t>
    </rPh>
    <rPh sb="13" eb="14">
      <t>ﾆﾁ</t>
    </rPh>
    <phoneticPr fontId="2" type="halfwidthKatakana"/>
  </si>
  <si>
    <t>RRC参加条件に基づく</t>
    <rPh sb="3" eb="5">
      <t>サンカ</t>
    </rPh>
    <rPh sb="5" eb="7">
      <t>ジョウケン</t>
    </rPh>
    <rPh sb="8" eb="9">
      <t>モト</t>
    </rPh>
    <phoneticPr fontId="2"/>
  </si>
  <si>
    <t>フレンドシップ８０</t>
    <phoneticPr fontId="2"/>
  </si>
  <si>
    <t>フレンドシップ１００</t>
    <phoneticPr fontId="2"/>
  </si>
  <si>
    <t>フレンドシップ８０</t>
    <phoneticPr fontId="2"/>
  </si>
  <si>
    <t>フレンドシップ１００</t>
    <phoneticPr fontId="2"/>
  </si>
  <si>
    <t>（H80cm）</t>
    <phoneticPr fontId="2"/>
  </si>
  <si>
    <t>（H100cm）</t>
    <phoneticPr fontId="2"/>
  </si>
  <si>
    <t>2022/3/10版</t>
    <rPh sb="9" eb="10">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</si>
</sst>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41" formatCode="_ * #,##0_ ;_ * \-#,##0_ ;_ * &quot;-&quot;_ ;_ @_ "/>
    <numFmt numFmtId="176" formatCode="\(aaa\)"/>
    <numFmt numFmtId="177" formatCode="m/d"/>
    <numFmt numFmtId="178" formatCode="m/d;@"/>
    <numFmt numFmtId="179" formatCode="#&quot;　名&quot;"/>
    <numFmt numFmtId="180" formatCode="yyyy/m/d;@"/>
    <numFmt numFmtId="181" formatCode="00000"/>
    <numFmt numFmtId="182" formatCode="#&quot;　 歳&quot;"/>
  </numFmts>
  <fonts count="35"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b/>
      <i/>
      <sz val="18"/>
      <name val="ＭＳ Ｐゴシック"/>
      <family val="3"/>
      <charset val="128"/>
    </font>
    <font>
      <b/>
      <i/>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8"/>
      <name val="ＭＳ Ｐゴシック"/>
      <family val="3"/>
      <charset val="128"/>
    </font>
    <font>
      <sz val="18"/>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22"/>
      <name val="ＭＳ Ｐゴシック"/>
      <family val="3"/>
      <charset val="128"/>
    </font>
    <font>
      <b/>
      <sz val="16"/>
      <name val="ＭＳ Ｐゴシック"/>
      <family val="3"/>
      <charset val="128"/>
    </font>
    <font>
      <b/>
      <u/>
      <sz val="11"/>
      <name val="ＭＳ Ｐゴシック"/>
      <family val="3"/>
      <charset val="128"/>
    </font>
    <font>
      <b/>
      <sz val="9"/>
      <name val="ＭＳ Ｐゴシック"/>
      <family val="3"/>
      <charset val="128"/>
    </font>
    <font>
      <u/>
      <sz val="12"/>
      <name val="ＭＳ Ｐゴシック"/>
      <family val="3"/>
      <charset val="128"/>
    </font>
    <font>
      <b/>
      <sz val="9"/>
      <color indexed="81"/>
      <name val="ＭＳ Ｐゴシック"/>
      <family val="3"/>
      <charset val="128"/>
    </font>
    <font>
      <sz val="20"/>
      <name val="ＭＳ Ｐゴシック"/>
      <family val="3"/>
      <charset val="128"/>
    </font>
    <font>
      <b/>
      <sz val="20"/>
      <name val="ＭＳ Ｐゴシック"/>
      <family val="3"/>
      <charset val="128"/>
    </font>
    <font>
      <sz val="13"/>
      <name val="ＭＳ Ｐゴシック"/>
      <family val="3"/>
      <charset val="128"/>
    </font>
    <font>
      <b/>
      <sz val="26"/>
      <name val="ＭＳ Ｐゴシック"/>
      <family val="3"/>
      <charset val="128"/>
    </font>
    <font>
      <sz val="11"/>
      <color indexed="9"/>
      <name val="ＭＳ Ｐゴシック"/>
      <family val="3"/>
      <charset val="128"/>
    </font>
    <font>
      <b/>
      <sz val="11"/>
      <color indexed="9"/>
      <name val="ＭＳ Ｐゴシック"/>
      <family val="3"/>
      <charset val="128"/>
    </font>
    <font>
      <b/>
      <u/>
      <sz val="14"/>
      <name val="ＭＳ Ｐゴシック"/>
      <family val="3"/>
      <charset val="128"/>
    </font>
    <font>
      <b/>
      <sz val="16"/>
      <color indexed="81"/>
      <name val="ＭＳ Ｐゴシック"/>
      <family val="3"/>
      <charset val="128"/>
    </font>
    <font>
      <u/>
      <sz val="11"/>
      <name val="ＭＳ Ｐゴシック"/>
      <family val="3"/>
      <charset val="128"/>
    </font>
    <font>
      <b/>
      <i/>
      <u/>
      <sz val="11"/>
      <name val="ＭＳ Ｐゴシック"/>
      <family val="3"/>
      <charset val="128"/>
    </font>
    <font>
      <sz val="11"/>
      <color rgb="FFFF0000"/>
      <name val="ＭＳ Ｐゴシック"/>
      <family val="3"/>
      <charset val="128"/>
    </font>
    <font>
      <b/>
      <sz val="11"/>
      <color rgb="FFFF0000"/>
      <name val="ＭＳ Ｐゴシック"/>
      <family val="3"/>
      <charset val="128"/>
    </font>
    <font>
      <u/>
      <sz val="18"/>
      <name val="ＭＳ Ｐゴシック"/>
      <family val="3"/>
      <charset val="128"/>
    </font>
  </fonts>
  <fills count="4">
    <fill>
      <patternFill patternType="none"/>
    </fill>
    <fill>
      <patternFill patternType="gray125"/>
    </fill>
    <fill>
      <patternFill patternType="solid">
        <fgColor indexed="65"/>
        <bgColor indexed="64"/>
      </patternFill>
    </fill>
    <fill>
      <patternFill patternType="gray0625"/>
    </fill>
  </fills>
  <borders count="110">
    <border>
      <left/>
      <right/>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uble">
        <color indexed="64"/>
      </top>
      <bottom/>
      <diagonal/>
    </border>
    <border diagonalDown="1">
      <left style="thin">
        <color indexed="64"/>
      </left>
      <right/>
      <top style="thin">
        <color indexed="64"/>
      </top>
      <bottom style="double">
        <color indexed="64"/>
      </bottom>
      <diagonal style="hair">
        <color indexed="64"/>
      </diagonal>
    </border>
    <border>
      <left/>
      <right/>
      <top style="thin">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ashed">
        <color indexed="64"/>
      </top>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double">
        <color indexed="64"/>
      </top>
      <bottom style="hair">
        <color auto="1"/>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hair">
        <color auto="1"/>
      </bottom>
      <diagonal/>
    </border>
    <border>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s>
  <cellStyleXfs count="2">
    <xf numFmtId="0" fontId="0" fillId="0" borderId="0"/>
    <xf numFmtId="6" fontId="1" fillId="0" borderId="0" applyFont="0" applyFill="0" applyBorder="0" applyAlignment="0" applyProtection="0"/>
  </cellStyleXfs>
  <cellXfs count="588">
    <xf numFmtId="0" fontId="0" fillId="0" borderId="0" xfId="0"/>
    <xf numFmtId="0" fontId="3" fillId="0" borderId="0" xfId="0" applyFont="1" applyAlignment="1">
      <alignment horizontal="center"/>
    </xf>
    <xf numFmtId="0" fontId="5" fillId="0" borderId="0" xfId="0" applyFont="1"/>
    <xf numFmtId="49" fontId="4" fillId="0" borderId="0" xfId="0" applyNumberFormat="1" applyFont="1"/>
    <xf numFmtId="0" fontId="0" fillId="0" borderId="0" xfId="0" applyAlignment="1">
      <alignment horizontal="right"/>
    </xf>
    <xf numFmtId="6" fontId="0" fillId="0" borderId="0" xfId="0" applyNumberFormat="1" applyAlignment="1">
      <alignment horizontal="right"/>
    </xf>
    <xf numFmtId="6" fontId="0" fillId="0" borderId="0" xfId="0" applyNumberFormat="1"/>
    <xf numFmtId="0" fontId="0" fillId="0" borderId="0" xfId="0" applyFill="1"/>
    <xf numFmtId="0" fontId="5" fillId="0" borderId="0" xfId="0" applyFont="1" applyAlignment="1">
      <alignment horizontal="center"/>
    </xf>
    <xf numFmtId="0" fontId="0" fillId="0" borderId="0" xfId="0" applyAlignment="1">
      <alignment horizontal="left"/>
    </xf>
    <xf numFmtId="0" fontId="11" fillId="0" borderId="0" xfId="0" applyFont="1" applyAlignment="1"/>
    <xf numFmtId="0" fontId="0" fillId="0" borderId="1" xfId="0" applyFont="1" applyBorder="1" applyAlignment="1">
      <alignment vertical="center" shrinkToFit="1"/>
    </xf>
    <xf numFmtId="0" fontId="0" fillId="0" borderId="2" xfId="0" applyFont="1" applyBorder="1" applyAlignment="1">
      <alignment vertical="center" shrinkToFit="1"/>
    </xf>
    <xf numFmtId="0" fontId="0" fillId="0" borderId="3" xfId="0" applyFont="1" applyBorder="1" applyAlignment="1">
      <alignment vertical="center" shrinkToFit="1"/>
    </xf>
    <xf numFmtId="0" fontId="0" fillId="0" borderId="0" xfId="0" applyAlignment="1"/>
    <xf numFmtId="0" fontId="10" fillId="0" borderId="0" xfId="0" applyFont="1" applyFill="1" applyAlignment="1"/>
    <xf numFmtId="0" fontId="0" fillId="0" borderId="0" xfId="0" applyBorder="1" applyAlignment="1">
      <alignment horizontal="right"/>
    </xf>
    <xf numFmtId="0" fontId="8" fillId="0" borderId="0" xfId="0" applyFont="1" applyAlignment="1"/>
    <xf numFmtId="0" fontId="1" fillId="0" borderId="0" xfId="0" applyFont="1" applyFill="1" applyAlignment="1"/>
    <xf numFmtId="0" fontId="0" fillId="0" borderId="0" xfId="0" applyBorder="1" applyAlignment="1">
      <alignment horizontal="left" vertical="top"/>
    </xf>
    <xf numFmtId="0" fontId="0" fillId="0" borderId="0" xfId="0" applyAlignment="1">
      <alignment horizontal="center"/>
    </xf>
    <xf numFmtId="0" fontId="0" fillId="0" borderId="0" xfId="0" applyBorder="1" applyAlignment="1">
      <alignment horizontal="center"/>
    </xf>
    <xf numFmtId="0" fontId="4" fillId="0" borderId="0" xfId="0" applyFont="1"/>
    <xf numFmtId="0" fontId="9" fillId="0" borderId="0" xfId="0" applyFont="1" applyAlignment="1">
      <alignment vertical="top"/>
    </xf>
    <xf numFmtId="0" fontId="9" fillId="0" borderId="0" xfId="0" applyFont="1" applyAlignment="1">
      <alignment horizontal="right" vertical="top"/>
    </xf>
    <xf numFmtId="0" fontId="9" fillId="0" borderId="0" xfId="0" applyFont="1" applyAlignment="1">
      <alignment horizontal="center" vertical="top"/>
    </xf>
    <xf numFmtId="176" fontId="4" fillId="0" borderId="4" xfId="0" applyNumberFormat="1" applyFont="1" applyFill="1" applyBorder="1" applyAlignment="1" applyProtection="1">
      <alignment horizontal="right"/>
    </xf>
    <xf numFmtId="176" fontId="4" fillId="0" borderId="4" xfId="0" applyNumberFormat="1" applyFont="1" applyFill="1" applyBorder="1" applyAlignment="1" applyProtection="1">
      <alignment horizontal="center"/>
    </xf>
    <xf numFmtId="0" fontId="4" fillId="0" borderId="4" xfId="0" applyFont="1" applyFill="1" applyBorder="1" applyAlignment="1" applyProtection="1">
      <alignment horizontal="center"/>
    </xf>
    <xf numFmtId="0" fontId="0" fillId="0" borderId="4" xfId="0" applyFill="1" applyBorder="1" applyAlignment="1" applyProtection="1">
      <alignment horizontal="center"/>
    </xf>
    <xf numFmtId="14" fontId="8" fillId="0" borderId="0" xfId="0" applyNumberFormat="1" applyFont="1" applyBorder="1" applyAlignment="1" applyProtection="1">
      <alignment horizontal="right" vertical="center" shrinkToFit="1"/>
      <protection locked="0"/>
    </xf>
    <xf numFmtId="0" fontId="17" fillId="0" borderId="0" xfId="0" applyFont="1" applyAlignment="1">
      <alignment horizontal="center"/>
    </xf>
    <xf numFmtId="0" fontId="18" fillId="0" borderId="0" xfId="0" applyFont="1" applyAlignment="1">
      <alignment vertical="center"/>
    </xf>
    <xf numFmtId="0" fontId="0" fillId="0" borderId="5" xfId="0" applyBorder="1"/>
    <xf numFmtId="0" fontId="0" fillId="0" borderId="6" xfId="0" applyBorder="1" applyAlignment="1">
      <alignment horizontal="center"/>
    </xf>
    <xf numFmtId="0" fontId="0" fillId="0" borderId="0" xfId="0" applyBorder="1"/>
    <xf numFmtId="0" fontId="5" fillId="0" borderId="7" xfId="0" applyFont="1" applyBorder="1" applyAlignment="1">
      <alignment vertical="center" wrapText="1"/>
    </xf>
    <xf numFmtId="0" fontId="0" fillId="0" borderId="3" xfId="0" applyBorder="1" applyAlignment="1">
      <alignment horizontal="right" vertical="center"/>
    </xf>
    <xf numFmtId="0" fontId="9" fillId="0" borderId="8" xfId="0" applyFont="1" applyBorder="1" applyAlignment="1" applyProtection="1">
      <alignment horizontal="center" vertical="center"/>
      <protection locked="0"/>
    </xf>
    <xf numFmtId="0" fontId="0" fillId="0" borderId="8" xfId="0" applyBorder="1" applyAlignment="1">
      <alignment horizontal="left" vertical="center"/>
    </xf>
    <xf numFmtId="0" fontId="5" fillId="0" borderId="6" xfId="0" applyFont="1" applyBorder="1" applyAlignment="1">
      <alignment vertical="center" wrapText="1"/>
    </xf>
    <xf numFmtId="3" fontId="9" fillId="0" borderId="6" xfId="0" applyNumberFormat="1" applyFont="1" applyBorder="1" applyAlignment="1" applyProtection="1">
      <alignment horizontal="right" vertical="center" indent="2"/>
      <protection locked="0"/>
    </xf>
    <xf numFmtId="0" fontId="5" fillId="0" borderId="4" xfId="0" applyFont="1" applyBorder="1" applyAlignment="1">
      <alignment vertical="center" wrapText="1"/>
    </xf>
    <xf numFmtId="3" fontId="9" fillId="0" borderId="7" xfId="0" applyNumberFormat="1" applyFont="1" applyBorder="1" applyAlignment="1" applyProtection="1">
      <alignment horizontal="right" vertical="center" indent="2"/>
      <protection locked="0"/>
    </xf>
    <xf numFmtId="0" fontId="5" fillId="0" borderId="9" xfId="0" applyFont="1" applyBorder="1" applyAlignment="1">
      <alignment vertical="center" wrapText="1"/>
    </xf>
    <xf numFmtId="3" fontId="9" fillId="0" borderId="10" xfId="0" applyNumberFormat="1" applyFont="1" applyBorder="1" applyAlignment="1" applyProtection="1">
      <alignment horizontal="right" vertical="center" indent="2"/>
      <protection locked="0"/>
    </xf>
    <xf numFmtId="0" fontId="5" fillId="0" borderId="3" xfId="0" applyFont="1" applyBorder="1" applyAlignment="1">
      <alignment vertical="center"/>
    </xf>
    <xf numFmtId="0" fontId="0" fillId="0" borderId="3" xfId="0" applyBorder="1" applyAlignment="1">
      <alignment vertical="center"/>
    </xf>
    <xf numFmtId="0" fontId="0" fillId="0" borderId="8" xfId="0" applyBorder="1" applyAlignment="1">
      <alignment vertical="center"/>
    </xf>
    <xf numFmtId="3" fontId="9" fillId="0" borderId="11" xfId="0" applyNumberFormat="1" applyFont="1" applyBorder="1" applyAlignment="1">
      <alignment horizontal="right" vertical="center" indent="2"/>
    </xf>
    <xf numFmtId="0" fontId="0" fillId="0" borderId="0" xfId="0" applyBorder="1" applyAlignment="1">
      <alignment vertical="center"/>
    </xf>
    <xf numFmtId="0" fontId="5" fillId="0" borderId="0" xfId="0" applyFont="1" applyBorder="1" applyAlignment="1">
      <alignment vertical="center"/>
    </xf>
    <xf numFmtId="0" fontId="1" fillId="0" borderId="0" xfId="0" applyFont="1"/>
    <xf numFmtId="0" fontId="8" fillId="0" borderId="0" xfId="0" applyFont="1" applyAlignment="1">
      <alignment wrapText="1"/>
    </xf>
    <xf numFmtId="0" fontId="13" fillId="0" borderId="0" xfId="0" applyFont="1"/>
    <xf numFmtId="0" fontId="0" fillId="0" borderId="7" xfId="0" applyBorder="1" applyAlignment="1">
      <alignment horizontal="center"/>
    </xf>
    <xf numFmtId="0" fontId="0" fillId="0" borderId="3" xfId="0" applyBorder="1" applyAlignment="1">
      <alignment horizontal="center"/>
    </xf>
    <xf numFmtId="0" fontId="5" fillId="0" borderId="7" xfId="0" applyFont="1" applyBorder="1" applyAlignment="1">
      <alignment vertical="center" shrinkToFit="1"/>
    </xf>
    <xf numFmtId="0" fontId="0" fillId="0" borderId="7" xfId="0" applyBorder="1" applyAlignment="1" applyProtection="1">
      <alignment horizontal="center"/>
      <protection locked="0"/>
    </xf>
    <xf numFmtId="0" fontId="0" fillId="0" borderId="1" xfId="0" applyBorder="1" applyAlignment="1">
      <alignment horizontal="right"/>
    </xf>
    <xf numFmtId="0" fontId="0" fillId="0" borderId="12" xfId="0" applyBorder="1" applyAlignment="1">
      <alignment horizontal="right"/>
    </xf>
    <xf numFmtId="0" fontId="0" fillId="0" borderId="13" xfId="0" applyBorder="1" applyAlignment="1">
      <alignment horizontal="center" vertical="center"/>
    </xf>
    <xf numFmtId="0" fontId="0" fillId="0" borderId="13" xfId="0" applyBorder="1" applyAlignment="1" applyProtection="1">
      <alignment horizontal="center" vertical="center"/>
      <protection locked="0"/>
    </xf>
    <xf numFmtId="0" fontId="0" fillId="0" borderId="3" xfId="0" applyBorder="1" applyAlignment="1">
      <alignment horizontal="right"/>
    </xf>
    <xf numFmtId="0" fontId="0" fillId="0" borderId="14" xfId="0" applyBorder="1" applyAlignment="1">
      <alignment horizontal="right"/>
    </xf>
    <xf numFmtId="0" fontId="0" fillId="0" borderId="3" xfId="0" applyBorder="1" applyAlignment="1">
      <alignment horizontal="center" vertical="center"/>
    </xf>
    <xf numFmtId="0" fontId="0" fillId="0" borderId="3" xfId="0" applyBorder="1" applyAlignment="1" applyProtection="1">
      <alignment horizontal="center" vertical="center"/>
      <protection locked="0"/>
    </xf>
    <xf numFmtId="0" fontId="14" fillId="0" borderId="3" xfId="0" applyFont="1" applyBorder="1" applyAlignment="1">
      <alignment horizontal="left" vertical="center"/>
    </xf>
    <xf numFmtId="0" fontId="5" fillId="0" borderId="0" xfId="0" applyFont="1" applyBorder="1" applyAlignment="1">
      <alignment vertical="center" shrinkToFit="1"/>
    </xf>
    <xf numFmtId="0" fontId="0" fillId="0" borderId="0" xfId="0" applyBorder="1" applyAlignment="1">
      <alignment horizontal="center" vertical="center"/>
    </xf>
    <xf numFmtId="0" fontId="14" fillId="0" borderId="0" xfId="0" applyFont="1" applyBorder="1" applyAlignment="1">
      <alignment horizontal="left" vertical="center"/>
    </xf>
    <xf numFmtId="0" fontId="1" fillId="0" borderId="0" xfId="0" applyFont="1" applyBorder="1" applyAlignment="1"/>
    <xf numFmtId="0" fontId="1" fillId="0" borderId="15" xfId="0" applyFont="1" applyBorder="1" applyAlignment="1"/>
    <xf numFmtId="0" fontId="0" fillId="0" borderId="0" xfId="0" applyBorder="1" applyAlignment="1"/>
    <xf numFmtId="0" fontId="0" fillId="0" borderId="16" xfId="0" applyBorder="1" applyAlignment="1"/>
    <xf numFmtId="0" fontId="15" fillId="0" borderId="16" xfId="0" applyFont="1" applyBorder="1" applyAlignment="1">
      <alignment horizontal="right"/>
    </xf>
    <xf numFmtId="0" fontId="15" fillId="0" borderId="0" xfId="0" applyFont="1" applyBorder="1" applyAlignment="1">
      <alignment horizontal="right"/>
    </xf>
    <xf numFmtId="0" fontId="15"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xf numFmtId="0" fontId="17" fillId="0" borderId="0" xfId="0" applyFont="1" applyAlignment="1"/>
    <xf numFmtId="0" fontId="14" fillId="0" borderId="0" xfId="0" applyFont="1"/>
    <xf numFmtId="49" fontId="4" fillId="0" borderId="0" xfId="0" applyNumberFormat="1" applyFont="1" applyAlignment="1">
      <alignment horizontal="right"/>
    </xf>
    <xf numFmtId="0" fontId="20" fillId="0" borderId="0" xfId="0" applyFont="1"/>
    <xf numFmtId="0" fontId="4" fillId="0" borderId="15" xfId="0" applyFont="1" applyBorder="1"/>
    <xf numFmtId="0" fontId="4" fillId="0" borderId="0" xfId="0" applyFont="1" applyBorder="1"/>
    <xf numFmtId="0" fontId="0" fillId="0" borderId="0" xfId="0" applyFont="1"/>
    <xf numFmtId="0" fontId="0" fillId="0" borderId="0" xfId="0" applyFont="1" applyBorder="1" applyAlignment="1">
      <alignment vertical="top"/>
    </xf>
    <xf numFmtId="0" fontId="4" fillId="0" borderId="16" xfId="0" applyFont="1" applyBorder="1"/>
    <xf numFmtId="0" fontId="0" fillId="0" borderId="21" xfId="0" applyBorder="1" applyAlignment="1">
      <alignment horizontal="left" vertical="center" indent="1"/>
    </xf>
    <xf numFmtId="0" fontId="0" fillId="0" borderId="16" xfId="0" applyBorder="1" applyAlignment="1" applyProtection="1"/>
    <xf numFmtId="0" fontId="15" fillId="0" borderId="16" xfId="0" applyFont="1" applyBorder="1" applyAlignment="1" applyProtection="1">
      <alignment horizontal="right"/>
    </xf>
    <xf numFmtId="0" fontId="1" fillId="0" borderId="15" xfId="0" applyFont="1" applyBorder="1" applyAlignment="1" applyProtection="1"/>
    <xf numFmtId="0" fontId="14" fillId="0" borderId="21" xfId="0" applyFont="1" applyBorder="1" applyAlignment="1">
      <alignment horizontal="left" vertical="center" indent="1"/>
    </xf>
    <xf numFmtId="0" fontId="0" fillId="0" borderId="0" xfId="0" applyProtection="1">
      <protection locked="0"/>
    </xf>
    <xf numFmtId="0" fontId="13" fillId="0" borderId="22" xfId="0" applyFont="1" applyBorder="1" applyAlignment="1" applyProtection="1">
      <alignment horizontal="left" vertical="center" indent="1"/>
      <protection locked="0"/>
    </xf>
    <xf numFmtId="0" fontId="26" fillId="0" borderId="0" xfId="0" applyFont="1"/>
    <xf numFmtId="0" fontId="27" fillId="0" borderId="0" xfId="0" applyFont="1"/>
    <xf numFmtId="49" fontId="9" fillId="0" borderId="1" xfId="0" applyNumberFormat="1"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0" fillId="0" borderId="6" xfId="0" applyBorder="1" applyAlignment="1">
      <alignment shrinkToFit="1"/>
    </xf>
    <xf numFmtId="0" fontId="0" fillId="0" borderId="4" xfId="0" applyBorder="1" applyAlignment="1">
      <alignment shrinkToFit="1"/>
    </xf>
    <xf numFmtId="0" fontId="0" fillId="0" borderId="9" xfId="0" applyBorder="1" applyAlignment="1">
      <alignment shrinkToFit="1"/>
    </xf>
    <xf numFmtId="0" fontId="15" fillId="0" borderId="6" xfId="0" applyFont="1" applyBorder="1" applyAlignment="1">
      <alignment shrinkToFit="1"/>
    </xf>
    <xf numFmtId="0" fontId="15" fillId="0" borderId="4" xfId="0" applyFont="1" applyBorder="1" applyAlignment="1">
      <alignment shrinkToFit="1"/>
    </xf>
    <xf numFmtId="0" fontId="15" fillId="0" borderId="9" xfId="0" applyFont="1" applyBorder="1" applyAlignment="1">
      <alignment shrinkToFit="1"/>
    </xf>
    <xf numFmtId="0" fontId="15" fillId="0" borderId="7" xfId="0" applyFont="1" applyBorder="1" applyAlignment="1">
      <alignment horizontal="center" shrinkToFit="1"/>
    </xf>
    <xf numFmtId="0" fontId="13" fillId="0" borderId="23" xfId="0" applyFont="1" applyBorder="1" applyAlignment="1" applyProtection="1">
      <alignment horizontal="left" vertical="center" indent="1"/>
      <protection locked="0"/>
    </xf>
    <xf numFmtId="0" fontId="0" fillId="0" borderId="0" xfId="0" applyAlignment="1" applyProtection="1">
      <alignment horizontal="right"/>
    </xf>
    <xf numFmtId="0" fontId="4" fillId="0" borderId="24" xfId="0" applyFont="1" applyBorder="1" applyAlignment="1">
      <alignment horizontal="center" vertical="center"/>
    </xf>
    <xf numFmtId="0" fontId="4" fillId="0" borderId="25" xfId="0" applyFont="1" applyBorder="1" applyAlignment="1" applyProtection="1">
      <alignment horizontal="center" vertical="center"/>
      <protection locked="0"/>
    </xf>
    <xf numFmtId="0" fontId="4" fillId="0" borderId="6"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0" fillId="0" borderId="6" xfId="0" applyFont="1" applyBorder="1"/>
    <xf numFmtId="0" fontId="0" fillId="0" borderId="4" xfId="0" applyFont="1" applyBorder="1"/>
    <xf numFmtId="0" fontId="0" fillId="0" borderId="9" xfId="0" applyFont="1" applyBorder="1"/>
    <xf numFmtId="0" fontId="15" fillId="0" borderId="26" xfId="0" applyFont="1" applyBorder="1" applyAlignment="1" applyProtection="1">
      <alignment horizontal="center"/>
      <protection locked="0"/>
    </xf>
    <xf numFmtId="0" fontId="0" fillId="0" borderId="0" xfId="0" applyAlignment="1" applyProtection="1">
      <alignment horizontal="center"/>
      <protection locked="0"/>
    </xf>
    <xf numFmtId="0" fontId="4" fillId="0" borderId="27" xfId="0" applyFont="1" applyBorder="1" applyAlignment="1" applyProtection="1">
      <alignment horizontal="center" vertical="center"/>
      <protection locked="0"/>
    </xf>
    <xf numFmtId="182" fontId="4" fillId="0" borderId="28" xfId="0" applyNumberFormat="1" applyFont="1" applyBorder="1" applyAlignment="1" applyProtection="1">
      <alignment vertical="center"/>
      <protection locked="0"/>
    </xf>
    <xf numFmtId="0" fontId="0" fillId="0" borderId="29" xfId="0" applyFont="1" applyBorder="1" applyAlignment="1">
      <alignment vertical="center" shrinkToFit="1"/>
    </xf>
    <xf numFmtId="0" fontId="0" fillId="0" borderId="29" xfId="0" applyFont="1" applyBorder="1" applyAlignment="1">
      <alignment horizontal="center" vertical="center" shrinkToFit="1"/>
    </xf>
    <xf numFmtId="0" fontId="0" fillId="0" borderId="29" xfId="0" applyFont="1" applyBorder="1" applyAlignment="1">
      <alignment horizontal="right" vertical="center" shrinkToFit="1"/>
    </xf>
    <xf numFmtId="0" fontId="0" fillId="0" borderId="30" xfId="0" applyFont="1" applyBorder="1" applyAlignment="1">
      <alignment horizontal="left" vertical="center" indent="1" shrinkToFit="1"/>
    </xf>
    <xf numFmtId="0" fontId="0" fillId="0" borderId="9" xfId="0" applyFill="1" applyBorder="1" applyAlignment="1" applyProtection="1">
      <alignment horizontal="center"/>
    </xf>
    <xf numFmtId="41" fontId="22" fillId="0" borderId="29" xfId="1" applyNumberFormat="1" applyFont="1" applyFill="1" applyBorder="1" applyAlignment="1" applyProtection="1">
      <alignment vertical="center" shrinkToFit="1"/>
    </xf>
    <xf numFmtId="41" fontId="12" fillId="0" borderId="29" xfId="1" applyNumberFormat="1" applyFont="1" applyFill="1" applyBorder="1" applyAlignment="1" applyProtection="1">
      <alignment vertical="center" shrinkToFit="1"/>
    </xf>
    <xf numFmtId="41" fontId="12" fillId="0" borderId="30" xfId="1" applyNumberFormat="1" applyFont="1" applyFill="1" applyBorder="1" applyAlignment="1" applyProtection="1">
      <alignment vertical="center" shrinkToFit="1"/>
    </xf>
    <xf numFmtId="0" fontId="0" fillId="0" borderId="31" xfId="0" applyFont="1" applyBorder="1" applyAlignment="1">
      <alignment vertical="center" shrinkToFit="1"/>
    </xf>
    <xf numFmtId="0" fontId="0" fillId="0" borderId="32" xfId="0" applyFont="1" applyBorder="1" applyAlignment="1">
      <alignment vertical="center" shrinkToFit="1"/>
    </xf>
    <xf numFmtId="0" fontId="0" fillId="0" borderId="32" xfId="0" applyFont="1" applyBorder="1" applyAlignment="1">
      <alignment horizontal="center" vertical="center" shrinkToFit="1"/>
    </xf>
    <xf numFmtId="0" fontId="0" fillId="0" borderId="32" xfId="0" applyFont="1" applyBorder="1" applyAlignment="1">
      <alignment horizontal="right" vertical="center" shrinkToFit="1"/>
    </xf>
    <xf numFmtId="0" fontId="0" fillId="0" borderId="33" xfId="0" applyFont="1" applyBorder="1" applyAlignment="1">
      <alignment horizontal="left" vertical="center" indent="1" shrinkToFit="1"/>
    </xf>
    <xf numFmtId="0" fontId="0" fillId="0" borderId="34" xfId="0" applyFont="1" applyBorder="1" applyAlignment="1">
      <alignment vertical="center" shrinkToFit="1"/>
    </xf>
    <xf numFmtId="0" fontId="0" fillId="0" borderId="35" xfId="0" applyFont="1" applyBorder="1" applyAlignment="1">
      <alignment vertical="center" shrinkToFit="1"/>
    </xf>
    <xf numFmtId="0" fontId="0" fillId="0" borderId="35" xfId="0" applyFont="1" applyBorder="1" applyAlignment="1">
      <alignment horizontal="center" vertical="center" shrinkToFit="1"/>
    </xf>
    <xf numFmtId="0" fontId="0" fillId="0" borderId="35" xfId="0" applyFont="1" applyBorder="1" applyAlignment="1">
      <alignment horizontal="right" vertical="center" shrinkToFit="1"/>
    </xf>
    <xf numFmtId="0" fontId="0" fillId="0" borderId="36" xfId="0" applyFont="1" applyBorder="1" applyAlignment="1">
      <alignment horizontal="left" vertical="center" indent="1" shrinkToFit="1"/>
    </xf>
    <xf numFmtId="0" fontId="0" fillId="0" borderId="8" xfId="0" applyFont="1" applyBorder="1" applyAlignment="1">
      <alignment vertical="center" shrinkToFit="1"/>
    </xf>
    <xf numFmtId="0" fontId="0" fillId="0" borderId="8" xfId="0" applyFont="1" applyBorder="1" applyAlignment="1">
      <alignment horizontal="center" vertical="center" shrinkToFit="1"/>
    </xf>
    <xf numFmtId="0" fontId="0" fillId="0" borderId="8" xfId="0" applyFont="1" applyBorder="1" applyAlignment="1">
      <alignment horizontal="right" vertical="center" shrinkToFit="1"/>
    </xf>
    <xf numFmtId="0" fontId="0" fillId="0" borderId="14" xfId="0" applyFont="1" applyBorder="1" applyAlignment="1">
      <alignment horizontal="left" vertical="center" indent="1" shrinkToFit="1"/>
    </xf>
    <xf numFmtId="0" fontId="0" fillId="0" borderId="0" xfId="0" applyFont="1" applyBorder="1" applyAlignment="1" applyProtection="1">
      <alignment vertical="top" wrapText="1"/>
    </xf>
    <xf numFmtId="49" fontId="24" fillId="0" borderId="31" xfId="0" applyNumberFormat="1" applyFont="1" applyFill="1" applyBorder="1" applyAlignment="1">
      <alignment horizontal="center" vertical="center"/>
    </xf>
    <xf numFmtId="49" fontId="24" fillId="0" borderId="34" xfId="0" applyNumberFormat="1" applyFont="1" applyFill="1" applyBorder="1" applyAlignment="1">
      <alignment horizontal="center" vertical="center"/>
    </xf>
    <xf numFmtId="49" fontId="24" fillId="0" borderId="2" xfId="0" applyNumberFormat="1" applyFont="1" applyFill="1" applyBorder="1" applyAlignment="1">
      <alignment horizontal="center" vertical="center"/>
    </xf>
    <xf numFmtId="179" fontId="4" fillId="0" borderId="30" xfId="1" applyNumberFormat="1" applyFont="1" applyFill="1" applyBorder="1" applyAlignment="1" applyProtection="1">
      <alignment horizontal="right" vertical="center" shrinkToFit="1"/>
    </xf>
    <xf numFmtId="3" fontId="22" fillId="0" borderId="34" xfId="1" applyNumberFormat="1" applyFont="1" applyFill="1" applyBorder="1" applyAlignment="1" applyProtection="1">
      <alignment horizontal="right" vertical="center" shrinkToFit="1"/>
    </xf>
    <xf numFmtId="41" fontId="8" fillId="0" borderId="35" xfId="1" applyNumberFormat="1" applyFont="1" applyFill="1" applyBorder="1" applyAlignment="1" applyProtection="1">
      <alignment horizontal="center" vertical="center" shrinkToFit="1"/>
    </xf>
    <xf numFmtId="0" fontId="12" fillId="0" borderId="35" xfId="1" applyNumberFormat="1" applyFont="1" applyFill="1" applyBorder="1" applyAlignment="1" applyProtection="1">
      <alignment horizontal="right" vertical="center" shrinkToFit="1"/>
      <protection locked="0"/>
    </xf>
    <xf numFmtId="179" fontId="4" fillId="0" borderId="36" xfId="1" applyNumberFormat="1" applyFont="1" applyFill="1" applyBorder="1" applyAlignment="1" applyProtection="1">
      <alignment horizontal="right" vertical="center" shrinkToFit="1"/>
    </xf>
    <xf numFmtId="3" fontId="22" fillId="0" borderId="3" xfId="1" applyNumberFormat="1" applyFont="1" applyFill="1" applyBorder="1" applyAlignment="1" applyProtection="1">
      <alignment horizontal="right" vertical="center" shrinkToFit="1"/>
    </xf>
    <xf numFmtId="41" fontId="8" fillId="0" borderId="8" xfId="1" applyNumberFormat="1" applyFont="1" applyFill="1" applyBorder="1" applyAlignment="1" applyProtection="1">
      <alignment horizontal="center" vertical="center" shrinkToFit="1"/>
    </xf>
    <xf numFmtId="0" fontId="12" fillId="0" borderId="8" xfId="1" applyNumberFormat="1" applyFont="1" applyFill="1" applyBorder="1" applyAlignment="1" applyProtection="1">
      <alignment horizontal="right" vertical="center" shrinkToFit="1"/>
      <protection locked="0"/>
    </xf>
    <xf numFmtId="179" fontId="4" fillId="0" borderId="14" xfId="1" applyNumberFormat="1" applyFont="1" applyFill="1" applyBorder="1" applyAlignment="1" applyProtection="1">
      <alignment horizontal="right" vertical="center" shrinkToFit="1"/>
    </xf>
    <xf numFmtId="41" fontId="22" fillId="0" borderId="8" xfId="1" applyNumberFormat="1" applyFont="1" applyFill="1" applyBorder="1" applyAlignment="1" applyProtection="1">
      <alignment vertical="center" shrinkToFit="1"/>
    </xf>
    <xf numFmtId="41" fontId="12" fillId="0" borderId="8" xfId="1" applyNumberFormat="1" applyFont="1" applyFill="1" applyBorder="1" applyAlignment="1" applyProtection="1">
      <alignment vertical="center" shrinkToFit="1"/>
    </xf>
    <xf numFmtId="41" fontId="12" fillId="0" borderId="14" xfId="1" applyNumberFormat="1" applyFont="1" applyFill="1" applyBorder="1" applyAlignment="1" applyProtection="1">
      <alignment vertical="center" shrinkToFit="1"/>
    </xf>
    <xf numFmtId="3" fontId="22" fillId="0" borderId="13" xfId="1" applyNumberFormat="1" applyFont="1" applyFill="1" applyBorder="1" applyAlignment="1" applyProtection="1">
      <alignment horizontal="right" vertical="center" shrinkToFit="1"/>
    </xf>
    <xf numFmtId="41" fontId="8" fillId="0" borderId="37" xfId="1" applyNumberFormat="1" applyFont="1" applyFill="1" applyBorder="1" applyAlignment="1" applyProtection="1">
      <alignment horizontal="center" vertical="center" shrinkToFit="1"/>
    </xf>
    <xf numFmtId="0" fontId="12" fillId="0" borderId="37" xfId="1" applyNumberFormat="1" applyFont="1" applyFill="1" applyBorder="1" applyAlignment="1" applyProtection="1">
      <alignment horizontal="right" vertical="center" shrinkToFit="1"/>
      <protection locked="0"/>
    </xf>
    <xf numFmtId="0" fontId="4" fillId="0" borderId="38" xfId="1" applyNumberFormat="1" applyFont="1" applyFill="1" applyBorder="1" applyAlignment="1" applyProtection="1">
      <alignment horizontal="right" vertical="center" shrinkToFit="1"/>
    </xf>
    <xf numFmtId="3" fontId="12" fillId="2" borderId="7" xfId="0" applyNumberFormat="1" applyFont="1" applyFill="1" applyBorder="1" applyAlignment="1">
      <alignment horizontal="center" vertical="center" shrinkToFit="1"/>
    </xf>
    <xf numFmtId="3" fontId="12" fillId="2" borderId="9" xfId="0" applyNumberFormat="1" applyFont="1" applyFill="1" applyBorder="1" applyAlignment="1">
      <alignment horizontal="center" vertical="center" shrinkToFit="1"/>
    </xf>
    <xf numFmtId="0" fontId="9" fillId="0" borderId="0" xfId="0" applyFont="1" applyFill="1" applyAlignment="1" applyProtection="1">
      <alignment vertical="center"/>
      <protection locked="0"/>
    </xf>
    <xf numFmtId="41" fontId="8" fillId="0" borderId="29" xfId="1" applyNumberFormat="1" applyFont="1" applyFill="1" applyBorder="1" applyAlignment="1" applyProtection="1">
      <alignment vertical="center" shrinkToFit="1"/>
    </xf>
    <xf numFmtId="41" fontId="8" fillId="0" borderId="8" xfId="1" applyNumberFormat="1" applyFont="1" applyFill="1" applyBorder="1" applyAlignment="1" applyProtection="1">
      <alignment vertical="center" shrinkToFit="1"/>
    </xf>
    <xf numFmtId="41" fontId="8" fillId="0" borderId="37" xfId="1" applyNumberFormat="1" applyFont="1" applyFill="1" applyBorder="1" applyAlignment="1" applyProtection="1">
      <alignment vertical="center" shrinkToFit="1"/>
    </xf>
    <xf numFmtId="0" fontId="6" fillId="0" borderId="0" xfId="0" applyFont="1" applyBorder="1" applyAlignment="1">
      <alignment horizontal="center"/>
    </xf>
    <xf numFmtId="49" fontId="7" fillId="0" borderId="0" xfId="0" applyNumberFormat="1" applyFont="1" applyBorder="1" applyAlignment="1">
      <alignment horizontal="center"/>
    </xf>
    <xf numFmtId="0" fontId="3" fillId="0" borderId="0" xfId="0" applyFont="1" applyBorder="1" applyAlignment="1">
      <alignment horizontal="center"/>
    </xf>
    <xf numFmtId="49" fontId="9" fillId="0" borderId="3" xfId="0" applyNumberFormat="1" applyFont="1" applyFill="1" applyBorder="1" applyAlignment="1">
      <alignment horizontal="center" vertical="center" shrinkToFit="1"/>
    </xf>
    <xf numFmtId="0" fontId="0" fillId="0" borderId="4" xfId="0" applyBorder="1"/>
    <xf numFmtId="0" fontId="0" fillId="0" borderId="6" xfId="0" applyFont="1" applyBorder="1" applyAlignment="1">
      <alignment horizontal="left" vertical="center" indent="1" shrinkToFit="1"/>
    </xf>
    <xf numFmtId="0" fontId="0" fillId="0" borderId="39" xfId="0" applyFont="1" applyBorder="1" applyAlignment="1">
      <alignment horizontal="left" vertical="center" indent="1" shrinkToFit="1"/>
    </xf>
    <xf numFmtId="0" fontId="0" fillId="0" borderId="40" xfId="0" applyFont="1" applyBorder="1" applyAlignment="1">
      <alignment horizontal="left" vertical="center" indent="1" shrinkToFit="1"/>
    </xf>
    <xf numFmtId="0" fontId="1" fillId="0" borderId="7" xfId="0" applyFont="1" applyBorder="1" applyAlignment="1">
      <alignment horizontal="left" vertical="center" indent="1" shrinkToFit="1"/>
    </xf>
    <xf numFmtId="3" fontId="12" fillId="0" borderId="7" xfId="0" applyNumberFormat="1" applyFont="1" applyBorder="1" applyAlignment="1">
      <alignment horizontal="center" vertical="center" shrinkToFit="1"/>
    </xf>
    <xf numFmtId="3" fontId="22" fillId="0" borderId="41" xfId="1" applyNumberFormat="1" applyFont="1" applyFill="1" applyBorder="1" applyAlignment="1" applyProtection="1">
      <alignment horizontal="right" vertical="center" shrinkToFit="1"/>
    </xf>
    <xf numFmtId="41" fontId="8" fillId="0" borderId="42" xfId="1" applyNumberFormat="1" applyFont="1" applyFill="1" applyBorder="1" applyAlignment="1" applyProtection="1">
      <alignment horizontal="center" vertical="center" shrinkToFit="1"/>
    </xf>
    <xf numFmtId="0" fontId="12" fillId="0" borderId="42" xfId="1" applyNumberFormat="1" applyFont="1" applyFill="1" applyBorder="1" applyAlignment="1" applyProtection="1">
      <alignment horizontal="right" vertical="center" shrinkToFit="1"/>
      <protection locked="0"/>
    </xf>
    <xf numFmtId="179" fontId="4" fillId="0" borderId="43" xfId="1" applyNumberFormat="1" applyFont="1" applyFill="1" applyBorder="1" applyAlignment="1" applyProtection="1">
      <alignment horizontal="right" vertical="center" shrinkToFit="1"/>
    </xf>
    <xf numFmtId="3" fontId="22" fillId="0" borderId="42" xfId="1" applyNumberFormat="1" applyFont="1" applyFill="1" applyBorder="1" applyAlignment="1" applyProtection="1">
      <alignment horizontal="right" vertical="center" shrinkToFit="1"/>
    </xf>
    <xf numFmtId="41" fontId="12" fillId="0" borderId="42" xfId="1" applyNumberFormat="1" applyFont="1" applyFill="1" applyBorder="1" applyAlignment="1" applyProtection="1">
      <alignment horizontal="center" vertical="center" shrinkToFit="1"/>
      <protection locked="0"/>
    </xf>
    <xf numFmtId="3" fontId="12" fillId="0" borderId="44" xfId="0" applyNumberFormat="1" applyFont="1" applyBorder="1" applyAlignment="1">
      <alignment horizontal="center" vertical="center" shrinkToFit="1"/>
    </xf>
    <xf numFmtId="0" fontId="4" fillId="0" borderId="14" xfId="1" applyNumberFormat="1" applyFont="1" applyFill="1" applyBorder="1" applyAlignment="1" applyProtection="1">
      <alignment horizontal="right" vertical="center" shrinkToFit="1"/>
    </xf>
    <xf numFmtId="41" fontId="22" fillId="0" borderId="37" xfId="1" applyNumberFormat="1" applyFont="1" applyFill="1" applyBorder="1" applyAlignment="1" applyProtection="1">
      <alignment vertical="center" shrinkToFit="1"/>
    </xf>
    <xf numFmtId="41" fontId="12" fillId="0" borderId="37" xfId="1" applyNumberFormat="1" applyFont="1" applyFill="1" applyBorder="1" applyAlignment="1" applyProtection="1">
      <alignment vertical="center" shrinkToFit="1"/>
    </xf>
    <xf numFmtId="41" fontId="12" fillId="0" borderId="28" xfId="1" applyNumberFormat="1" applyFont="1" applyFill="1" applyBorder="1" applyAlignment="1" applyProtection="1">
      <alignment vertical="center" shrinkToFit="1"/>
    </xf>
    <xf numFmtId="41" fontId="22" fillId="0" borderId="42" xfId="1" applyNumberFormat="1" applyFont="1" applyFill="1" applyBorder="1" applyAlignment="1" applyProtection="1">
      <alignment vertical="center" shrinkToFit="1"/>
    </xf>
    <xf numFmtId="41" fontId="8" fillId="0" borderId="42" xfId="1" applyNumberFormat="1" applyFont="1" applyFill="1" applyBorder="1" applyAlignment="1" applyProtection="1">
      <alignment vertical="center" shrinkToFit="1"/>
    </xf>
    <xf numFmtId="41" fontId="12" fillId="0" borderId="42" xfId="1" applyNumberFormat="1" applyFont="1" applyFill="1" applyBorder="1" applyAlignment="1" applyProtection="1">
      <alignment vertical="center" shrinkToFit="1"/>
    </xf>
    <xf numFmtId="41" fontId="12" fillId="0" borderId="43" xfId="1" applyNumberFormat="1" applyFont="1" applyFill="1" applyBorder="1" applyAlignment="1" applyProtection="1">
      <alignment vertical="center" shrinkToFit="1"/>
    </xf>
    <xf numFmtId="3" fontId="12" fillId="2" borderId="44" xfId="0" applyNumberFormat="1" applyFont="1" applyFill="1" applyBorder="1" applyAlignment="1">
      <alignment horizontal="center" vertical="center" shrinkToFit="1"/>
    </xf>
    <xf numFmtId="3" fontId="22" fillId="0" borderId="45" xfId="1" applyNumberFormat="1" applyFont="1" applyFill="1" applyBorder="1" applyAlignment="1" applyProtection="1">
      <alignment horizontal="right" vertical="center" shrinkToFit="1"/>
    </xf>
    <xf numFmtId="41" fontId="8" fillId="0" borderId="46" xfId="1" applyNumberFormat="1" applyFont="1" applyFill="1" applyBorder="1" applyAlignment="1" applyProtection="1">
      <alignment horizontal="center" vertical="center" shrinkToFit="1"/>
    </xf>
    <xf numFmtId="0" fontId="12" fillId="0" borderId="46" xfId="1" applyNumberFormat="1" applyFont="1" applyFill="1" applyBorder="1" applyAlignment="1" applyProtection="1">
      <alignment horizontal="right" vertical="center" shrinkToFit="1"/>
      <protection locked="0"/>
    </xf>
    <xf numFmtId="179" fontId="4" fillId="0" borderId="47" xfId="1" applyNumberFormat="1" applyFont="1" applyFill="1" applyBorder="1" applyAlignment="1" applyProtection="1">
      <alignment horizontal="right" vertical="center" shrinkToFit="1"/>
    </xf>
    <xf numFmtId="3" fontId="12" fillId="2" borderId="48" xfId="0" applyNumberFormat="1" applyFont="1" applyFill="1" applyBorder="1" applyAlignment="1">
      <alignment horizontal="center" vertical="center" shrinkToFit="1"/>
    </xf>
    <xf numFmtId="3" fontId="12" fillId="0" borderId="7" xfId="0" applyNumberFormat="1" applyFont="1" applyFill="1" applyBorder="1" applyAlignment="1">
      <alignment horizontal="center" vertical="center" shrinkToFit="1"/>
    </xf>
    <xf numFmtId="0" fontId="9" fillId="0" borderId="42" xfId="0" applyFont="1" applyBorder="1" applyAlignment="1">
      <alignment vertical="center" shrinkToFit="1"/>
    </xf>
    <xf numFmtId="0" fontId="9" fillId="0" borderId="37" xfId="0" applyFont="1" applyBorder="1" applyAlignment="1">
      <alignment vertical="center" shrinkToFit="1"/>
    </xf>
    <xf numFmtId="0" fontId="9" fillId="0" borderId="8" xfId="0" applyFont="1" applyBorder="1" applyAlignment="1">
      <alignment vertical="center" shrinkToFit="1"/>
    </xf>
    <xf numFmtId="0" fontId="9" fillId="0" borderId="29" xfId="0" applyFont="1" applyBorder="1" applyAlignment="1">
      <alignment vertical="center" shrinkToFit="1"/>
    </xf>
    <xf numFmtId="177" fontId="12" fillId="0" borderId="49" xfId="0" applyNumberFormat="1" applyFont="1" applyFill="1" applyBorder="1" applyAlignment="1" applyProtection="1">
      <alignment horizontal="left"/>
    </xf>
    <xf numFmtId="0" fontId="0" fillId="0" borderId="50" xfId="0" applyBorder="1" applyAlignment="1" applyProtection="1">
      <alignment horizontal="center"/>
    </xf>
    <xf numFmtId="0" fontId="0" fillId="0" borderId="51" xfId="0" applyFill="1" applyBorder="1" applyAlignment="1" applyProtection="1">
      <alignment horizontal="center"/>
    </xf>
    <xf numFmtId="0" fontId="0" fillId="0" borderId="51" xfId="0" applyFill="1" applyBorder="1" applyAlignment="1" applyProtection="1">
      <alignment horizontal="left"/>
    </xf>
    <xf numFmtId="0" fontId="4" fillId="0" borderId="10" xfId="0" applyFont="1" applyFill="1" applyBorder="1" applyAlignment="1">
      <alignment horizontal="center" vertical="center"/>
    </xf>
    <xf numFmtId="3" fontId="22" fillId="0" borderId="46" xfId="1" applyNumberFormat="1" applyFont="1" applyFill="1" applyBorder="1" applyAlignment="1" applyProtection="1">
      <alignment horizontal="right" vertical="center" shrinkToFit="1"/>
    </xf>
    <xf numFmtId="41" fontId="12" fillId="0" borderId="46" xfId="1" applyNumberFormat="1" applyFont="1" applyFill="1" applyBorder="1" applyAlignment="1" applyProtection="1">
      <alignment horizontal="center" vertical="center" shrinkToFit="1"/>
      <protection locked="0"/>
    </xf>
    <xf numFmtId="3" fontId="22" fillId="0" borderId="52" xfId="1" applyNumberFormat="1" applyFont="1" applyFill="1" applyBorder="1" applyAlignment="1" applyProtection="1">
      <alignment horizontal="right" vertical="center" shrinkToFit="1"/>
    </xf>
    <xf numFmtId="41" fontId="8" fillId="0" borderId="53" xfId="1" applyNumberFormat="1" applyFont="1" applyFill="1" applyBorder="1" applyAlignment="1" applyProtection="1">
      <alignment horizontal="center" vertical="center" shrinkToFit="1"/>
    </xf>
    <xf numFmtId="0" fontId="12" fillId="0" borderId="53" xfId="1" applyNumberFormat="1" applyFont="1" applyFill="1" applyBorder="1" applyAlignment="1" applyProtection="1">
      <alignment horizontal="right" vertical="center" shrinkToFit="1"/>
      <protection locked="0"/>
    </xf>
    <xf numFmtId="179" fontId="4" fillId="0" borderId="54" xfId="1" applyNumberFormat="1" applyFont="1" applyFill="1" applyBorder="1" applyAlignment="1" applyProtection="1">
      <alignment horizontal="right" vertical="center" shrinkToFit="1"/>
    </xf>
    <xf numFmtId="3" fontId="22" fillId="0" borderId="53" xfId="1" applyNumberFormat="1" applyFont="1" applyFill="1" applyBorder="1" applyAlignment="1" applyProtection="1">
      <alignment horizontal="right" vertical="center" shrinkToFit="1"/>
    </xf>
    <xf numFmtId="41" fontId="12" fillId="0" borderId="53" xfId="1" applyNumberFormat="1" applyFont="1" applyFill="1" applyBorder="1" applyAlignment="1" applyProtection="1">
      <alignment horizontal="center" vertical="center" shrinkToFit="1"/>
      <protection locked="0"/>
    </xf>
    <xf numFmtId="3" fontId="12" fillId="0" borderId="55" xfId="0" applyNumberFormat="1" applyFont="1" applyBorder="1" applyAlignment="1">
      <alignment horizontal="center" vertical="center" shrinkToFit="1"/>
    </xf>
    <xf numFmtId="0" fontId="9" fillId="0" borderId="46" xfId="0" applyFont="1" applyBorder="1" applyAlignment="1">
      <alignment vertical="center" shrinkToFit="1"/>
    </xf>
    <xf numFmtId="3" fontId="12" fillId="0" borderId="48" xfId="0" applyNumberFormat="1" applyFont="1" applyBorder="1" applyAlignment="1">
      <alignment horizontal="center" vertical="center" shrinkToFit="1"/>
    </xf>
    <xf numFmtId="176" fontId="13" fillId="0" borderId="4" xfId="0" applyNumberFormat="1" applyFont="1" applyFill="1" applyBorder="1" applyAlignment="1" applyProtection="1">
      <alignment horizontal="right"/>
    </xf>
    <xf numFmtId="0" fontId="9" fillId="0" borderId="0" xfId="0" applyFont="1" applyBorder="1" applyAlignment="1" applyProtection="1">
      <alignment horizontal="left" vertical="center"/>
    </xf>
    <xf numFmtId="0" fontId="0" fillId="0" borderId="56" xfId="0" applyBorder="1" applyAlignment="1">
      <alignment shrinkToFit="1"/>
    </xf>
    <xf numFmtId="0" fontId="0" fillId="0" borderId="57" xfId="0" applyBorder="1" applyAlignment="1">
      <alignment shrinkToFit="1"/>
    </xf>
    <xf numFmtId="0" fontId="4" fillId="3" borderId="10" xfId="0" applyFont="1" applyFill="1" applyBorder="1" applyAlignment="1">
      <alignment horizontal="center" vertical="center" shrinkToFit="1"/>
    </xf>
    <xf numFmtId="0" fontId="0" fillId="0" borderId="0" xfId="0" applyFont="1" applyFill="1" applyBorder="1" applyAlignment="1">
      <alignment horizontal="right" vertical="center"/>
    </xf>
    <xf numFmtId="0" fontId="0" fillId="0" borderId="0" xfId="0" applyAlignment="1">
      <alignment vertical="center"/>
    </xf>
    <xf numFmtId="0" fontId="4" fillId="3" borderId="56" xfId="0" applyFont="1" applyFill="1" applyBorder="1" applyAlignment="1">
      <alignment horizontal="center" vertical="center" shrinkToFit="1"/>
    </xf>
    <xf numFmtId="49" fontId="9" fillId="0" borderId="58" xfId="0" applyNumberFormat="1" applyFont="1" applyFill="1" applyBorder="1" applyAlignment="1">
      <alignment horizontal="center" vertical="center" shrinkToFit="1"/>
    </xf>
    <xf numFmtId="0" fontId="0" fillId="0" borderId="58" xfId="0" applyFont="1" applyBorder="1" applyAlignment="1">
      <alignment vertical="center" shrinkToFit="1"/>
    </xf>
    <xf numFmtId="0" fontId="0" fillId="0" borderId="59" xfId="0" applyFont="1" applyBorder="1" applyAlignment="1">
      <alignment vertical="center" shrinkToFit="1"/>
    </xf>
    <xf numFmtId="0" fontId="0" fillId="0" borderId="59" xfId="0" applyFont="1" applyBorder="1" applyAlignment="1">
      <alignment horizontal="center" vertical="center" shrinkToFit="1"/>
    </xf>
    <xf numFmtId="0" fontId="0" fillId="0" borderId="59" xfId="0" applyFont="1" applyBorder="1" applyAlignment="1">
      <alignment horizontal="right" vertical="center" shrinkToFit="1"/>
    </xf>
    <xf numFmtId="0" fontId="0" fillId="0" borderId="60" xfId="0" applyFont="1" applyBorder="1" applyAlignment="1">
      <alignment horizontal="left" vertical="center" indent="1" shrinkToFit="1"/>
    </xf>
    <xf numFmtId="0" fontId="0" fillId="0" borderId="61" xfId="0" applyFont="1" applyBorder="1" applyAlignment="1">
      <alignment horizontal="left" vertical="center" indent="1" shrinkToFit="1"/>
    </xf>
    <xf numFmtId="49" fontId="9" fillId="0" borderId="31" xfId="0" applyNumberFormat="1" applyFont="1" applyFill="1" applyBorder="1" applyAlignment="1">
      <alignment horizontal="center" vertical="center" shrinkToFit="1"/>
    </xf>
    <xf numFmtId="0" fontId="0" fillId="0" borderId="62" xfId="0" applyFont="1" applyBorder="1" applyAlignment="1">
      <alignment horizontal="left" vertical="center" indent="1" shrinkToFit="1"/>
    </xf>
    <xf numFmtId="49" fontId="9" fillId="0" borderId="34" xfId="0" applyNumberFormat="1" applyFont="1" applyFill="1" applyBorder="1" applyAlignment="1">
      <alignment horizontal="center" vertical="center" shrinkToFit="1"/>
    </xf>
    <xf numFmtId="0" fontId="9" fillId="0" borderId="0" xfId="0" applyFont="1" applyAlignment="1">
      <alignment vertical="center"/>
    </xf>
    <xf numFmtId="3" fontId="22" fillId="0" borderId="63" xfId="1" applyNumberFormat="1" applyFont="1" applyFill="1" applyBorder="1" applyAlignment="1" applyProtection="1">
      <alignment horizontal="right" vertical="center" shrinkToFit="1"/>
    </xf>
    <xf numFmtId="41" fontId="8" fillId="0" borderId="64" xfId="1" applyNumberFormat="1" applyFont="1" applyFill="1" applyBorder="1" applyAlignment="1" applyProtection="1">
      <alignment horizontal="center" vertical="center" shrinkToFit="1"/>
    </xf>
    <xf numFmtId="0" fontId="12" fillId="0" borderId="64" xfId="1" applyNumberFormat="1" applyFont="1" applyFill="1" applyBorder="1" applyAlignment="1" applyProtection="1">
      <alignment horizontal="right" vertical="center" shrinkToFit="1"/>
      <protection locked="0"/>
    </xf>
    <xf numFmtId="179" fontId="4" fillId="0" borderId="65" xfId="1" applyNumberFormat="1" applyFont="1" applyFill="1" applyBorder="1" applyAlignment="1" applyProtection="1">
      <alignment horizontal="right" vertical="center" shrinkToFit="1"/>
    </xf>
    <xf numFmtId="41" fontId="22" fillId="0" borderId="64" xfId="1" applyNumberFormat="1" applyFont="1" applyFill="1" applyBorder="1" applyAlignment="1" applyProtection="1">
      <alignment vertical="center" shrinkToFit="1"/>
    </xf>
    <xf numFmtId="41" fontId="12" fillId="0" borderId="64" xfId="1" applyNumberFormat="1" applyFont="1" applyFill="1" applyBorder="1" applyAlignment="1" applyProtection="1">
      <alignment vertical="center" shrinkToFit="1"/>
    </xf>
    <xf numFmtId="41" fontId="12" fillId="0" borderId="65" xfId="1" applyNumberFormat="1" applyFont="1" applyFill="1" applyBorder="1" applyAlignment="1" applyProtection="1">
      <alignment vertical="center" shrinkToFit="1"/>
    </xf>
    <xf numFmtId="3" fontId="12" fillId="0" borderId="66" xfId="0" applyNumberFormat="1" applyFont="1" applyFill="1" applyBorder="1" applyAlignment="1">
      <alignment horizontal="center" vertical="center" shrinkToFit="1"/>
    </xf>
    <xf numFmtId="41" fontId="22" fillId="0" borderId="46" xfId="1" applyNumberFormat="1" applyFont="1" applyFill="1" applyBorder="1" applyAlignment="1" applyProtection="1">
      <alignment vertical="center" shrinkToFit="1"/>
    </xf>
    <xf numFmtId="41" fontId="12" fillId="0" borderId="46" xfId="1" applyNumberFormat="1" applyFont="1" applyFill="1" applyBorder="1" applyAlignment="1" applyProtection="1">
      <alignment vertical="center" shrinkToFit="1"/>
    </xf>
    <xf numFmtId="41" fontId="12" fillId="0" borderId="47" xfId="1" applyNumberFormat="1" applyFont="1" applyFill="1" applyBorder="1" applyAlignment="1" applyProtection="1">
      <alignment vertical="center" shrinkToFit="1"/>
    </xf>
    <xf numFmtId="3" fontId="12" fillId="0" borderId="48" xfId="0" applyNumberFormat="1" applyFont="1" applyFill="1" applyBorder="1" applyAlignment="1">
      <alignment horizontal="center" vertical="center" shrinkToFit="1"/>
    </xf>
    <xf numFmtId="49" fontId="4" fillId="2" borderId="63" xfId="0" applyNumberFormat="1" applyFont="1" applyFill="1" applyBorder="1" applyAlignment="1">
      <alignment horizontal="center" vertical="center" shrinkToFit="1"/>
    </xf>
    <xf numFmtId="0" fontId="0" fillId="2" borderId="63" xfId="0" applyFont="1" applyFill="1" applyBorder="1" applyAlignment="1">
      <alignment horizontal="center" vertical="center" shrinkToFit="1"/>
    </xf>
    <xf numFmtId="0" fontId="0" fillId="0" borderId="66" xfId="0" applyFont="1" applyBorder="1" applyAlignment="1">
      <alignment horizontal="left" vertical="center" indent="1" shrinkToFit="1"/>
    </xf>
    <xf numFmtId="49" fontId="4" fillId="2" borderId="45" xfId="0" applyNumberFormat="1" applyFont="1" applyFill="1" applyBorder="1" applyAlignment="1">
      <alignment horizontal="center" vertical="center" shrinkToFit="1"/>
    </xf>
    <xf numFmtId="0" fontId="0" fillId="0" borderId="45" xfId="0" applyFont="1" applyBorder="1" applyAlignment="1">
      <alignment horizontal="center" vertical="center" shrinkToFit="1"/>
    </xf>
    <xf numFmtId="0" fontId="4" fillId="2" borderId="48" xfId="0" applyFont="1" applyFill="1" applyBorder="1" applyAlignment="1">
      <alignment horizontal="left" vertical="center" indent="1" shrinkToFit="1"/>
    </xf>
    <xf numFmtId="0" fontId="28" fillId="0" borderId="0" xfId="0" applyFont="1"/>
    <xf numFmtId="0" fontId="0" fillId="0" borderId="0" xfId="0" applyFont="1" applyAlignment="1">
      <alignment horizontal="left"/>
    </xf>
    <xf numFmtId="0" fontId="0" fillId="0" borderId="15" xfId="0" applyFont="1" applyBorder="1" applyAlignment="1"/>
    <xf numFmtId="0" fontId="0" fillId="0" borderId="16" xfId="0" applyFont="1" applyBorder="1" applyAlignment="1"/>
    <xf numFmtId="0" fontId="0" fillId="0" borderId="16" xfId="0" applyFont="1" applyBorder="1" applyAlignment="1" applyProtection="1">
      <protection locked="0"/>
    </xf>
    <xf numFmtId="0" fontId="8" fillId="0" borderId="0" xfId="0" applyFont="1" applyAlignment="1">
      <alignment horizontal="right"/>
    </xf>
    <xf numFmtId="0" fontId="0" fillId="0" borderId="13" xfId="0" applyFont="1" applyBorder="1" applyAlignment="1">
      <alignment vertical="center" shrinkToFit="1"/>
    </xf>
    <xf numFmtId="0" fontId="0" fillId="0" borderId="37" xfId="0" applyFont="1" applyBorder="1" applyAlignment="1">
      <alignment vertical="center" shrinkToFit="1"/>
    </xf>
    <xf numFmtId="0" fontId="0" fillId="0" borderId="37" xfId="0" applyFont="1" applyBorder="1" applyAlignment="1">
      <alignment horizontal="center" vertical="center" shrinkToFit="1"/>
    </xf>
    <xf numFmtId="0" fontId="0" fillId="0" borderId="28" xfId="0" applyFont="1" applyBorder="1" applyAlignment="1">
      <alignment horizontal="left" vertical="center" indent="1" shrinkToFit="1"/>
    </xf>
    <xf numFmtId="0" fontId="0" fillId="0" borderId="37" xfId="0" applyFont="1" applyBorder="1" applyAlignment="1">
      <alignment horizontal="right" vertical="center" shrinkToFit="1"/>
    </xf>
    <xf numFmtId="0" fontId="0" fillId="0" borderId="9" xfId="0" applyFont="1" applyBorder="1" applyAlignment="1">
      <alignment horizontal="left" vertical="center" indent="1" shrinkToFit="1"/>
    </xf>
    <xf numFmtId="0" fontId="0" fillId="0" borderId="39" xfId="0" applyFont="1" applyBorder="1" applyAlignment="1">
      <alignment vertical="center" shrinkToFit="1"/>
    </xf>
    <xf numFmtId="0" fontId="0" fillId="0" borderId="16" xfId="0" applyBorder="1" applyAlignment="1" applyProtection="1">
      <protection locked="0"/>
    </xf>
    <xf numFmtId="0" fontId="0" fillId="0" borderId="15" xfId="0" applyFont="1" applyBorder="1" applyAlignment="1" applyProtection="1"/>
    <xf numFmtId="0" fontId="0" fillId="0" borderId="0" xfId="0" applyFill="1" applyBorder="1" applyAlignment="1"/>
    <xf numFmtId="0" fontId="0" fillId="0" borderId="16" xfId="0" applyFill="1" applyBorder="1" applyAlignment="1"/>
    <xf numFmtId="0" fontId="9" fillId="0" borderId="16" xfId="0" applyFont="1" applyBorder="1" applyProtection="1">
      <protection locked="0"/>
    </xf>
    <xf numFmtId="0" fontId="0" fillId="0" borderId="16" xfId="0" applyBorder="1" applyAlignment="1">
      <alignment horizontal="right"/>
    </xf>
    <xf numFmtId="0" fontId="23" fillId="0" borderId="0" xfId="0" applyFont="1" applyAlignment="1">
      <alignment horizontal="center"/>
    </xf>
    <xf numFmtId="0" fontId="22" fillId="0" borderId="0" xfId="0" applyFont="1"/>
    <xf numFmtId="0" fontId="13" fillId="0" borderId="10" xfId="0" applyFont="1" applyBorder="1" applyAlignment="1" applyProtection="1">
      <alignment horizontal="center" vertical="center" shrinkToFit="1"/>
      <protection locked="0"/>
    </xf>
    <xf numFmtId="0" fontId="13" fillId="2" borderId="66" xfId="0" applyFont="1" applyFill="1" applyBorder="1" applyAlignment="1" applyProtection="1">
      <alignment horizontal="center" vertical="center"/>
      <protection locked="0"/>
    </xf>
    <xf numFmtId="0" fontId="13" fillId="2" borderId="48"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0" borderId="0" xfId="0" applyFont="1" applyAlignment="1">
      <alignment horizontal="center" vertical="center"/>
    </xf>
    <xf numFmtId="0" fontId="17" fillId="0" borderId="0" xfId="0" applyFont="1" applyAlignment="1">
      <alignment horizontal="center" vertical="center"/>
    </xf>
    <xf numFmtId="0" fontId="13" fillId="0" borderId="0" xfId="0" applyFont="1" applyBorder="1" applyAlignment="1">
      <alignment horizontal="center"/>
    </xf>
    <xf numFmtId="0" fontId="13" fillId="0" borderId="0" xfId="0" applyFont="1" applyBorder="1"/>
    <xf numFmtId="0" fontId="13" fillId="0" borderId="37" xfId="0" applyFont="1" applyBorder="1" applyAlignment="1">
      <alignment horizontal="center" vertical="center"/>
    </xf>
    <xf numFmtId="0" fontId="15" fillId="0" borderId="0" xfId="0" applyFont="1" applyBorder="1" applyAlignment="1" applyProtection="1">
      <alignment horizontal="right"/>
    </xf>
    <xf numFmtId="0" fontId="0" fillId="0" borderId="31" xfId="0" applyFont="1" applyBorder="1" applyAlignment="1">
      <alignment horizontal="center" vertical="center" shrinkToFit="1"/>
    </xf>
    <xf numFmtId="0" fontId="0" fillId="0" borderId="3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58" xfId="0" applyFont="1" applyBorder="1" applyAlignment="1">
      <alignment horizontal="center" vertical="center" shrinkToFit="1"/>
    </xf>
    <xf numFmtId="0" fontId="0" fillId="0" borderId="34"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10" fillId="0" borderId="7" xfId="0" applyFont="1" applyBorder="1" applyAlignment="1">
      <alignment horizontal="left" vertical="center" indent="1" shrinkToFit="1"/>
    </xf>
    <xf numFmtId="0" fontId="9" fillId="2" borderId="64" xfId="0" applyFont="1" applyFill="1" applyBorder="1" applyAlignment="1">
      <alignment vertical="center" shrinkToFit="1"/>
    </xf>
    <xf numFmtId="0" fontId="9" fillId="0" borderId="65" xfId="0" applyFont="1" applyFill="1" applyBorder="1" applyAlignment="1">
      <alignment vertical="center" shrinkToFit="1"/>
    </xf>
    <xf numFmtId="0" fontId="9" fillId="2" borderId="46" xfId="0" applyFont="1" applyFill="1" applyBorder="1" applyAlignment="1">
      <alignment vertical="center" shrinkToFit="1"/>
    </xf>
    <xf numFmtId="0" fontId="9" fillId="0" borderId="47" xfId="0" applyFont="1" applyBorder="1" applyAlignment="1">
      <alignment vertical="center" shrinkToFit="1"/>
    </xf>
    <xf numFmtId="0" fontId="9" fillId="0" borderId="32" xfId="0" applyFont="1" applyBorder="1" applyAlignment="1">
      <alignment vertical="center" shrinkToFit="1"/>
    </xf>
    <xf numFmtId="0" fontId="9" fillId="0" borderId="33" xfId="0" applyFont="1" applyBorder="1" applyAlignment="1">
      <alignment horizontal="right" vertical="center" shrinkToFit="1"/>
    </xf>
    <xf numFmtId="0" fontId="9" fillId="0" borderId="35" xfId="0" applyFont="1" applyBorder="1" applyAlignment="1">
      <alignment vertical="center" shrinkToFit="1"/>
    </xf>
    <xf numFmtId="0" fontId="9" fillId="0" borderId="36" xfId="0" applyFont="1" applyBorder="1" applyAlignment="1">
      <alignment horizontal="right" vertical="center" shrinkToFit="1"/>
    </xf>
    <xf numFmtId="0" fontId="9" fillId="0" borderId="30" xfId="0" applyFont="1" applyBorder="1" applyAlignment="1">
      <alignment horizontal="right" vertical="center" shrinkToFit="1"/>
    </xf>
    <xf numFmtId="0" fontId="9" fillId="0" borderId="59" xfId="0" applyFont="1" applyBorder="1" applyAlignment="1">
      <alignment vertical="center" shrinkToFit="1"/>
    </xf>
    <xf numFmtId="0" fontId="9" fillId="0" borderId="60" xfId="0" applyFont="1" applyBorder="1" applyAlignment="1">
      <alignment horizontal="right" vertical="center" shrinkToFit="1"/>
    </xf>
    <xf numFmtId="0" fontId="9" fillId="0" borderId="33" xfId="0" applyFont="1" applyBorder="1" applyAlignment="1">
      <alignment vertical="center" shrinkToFit="1"/>
    </xf>
    <xf numFmtId="0" fontId="9" fillId="0" borderId="36" xfId="0" applyFont="1" applyBorder="1" applyAlignment="1">
      <alignment vertical="center" shrinkToFit="1"/>
    </xf>
    <xf numFmtId="0" fontId="9" fillId="0" borderId="14" xfId="0" applyFont="1" applyBorder="1" applyAlignment="1">
      <alignment vertical="center" shrinkToFit="1"/>
    </xf>
    <xf numFmtId="0" fontId="9" fillId="0" borderId="12" xfId="0" applyFont="1" applyBorder="1" applyAlignment="1">
      <alignment horizontal="right" vertical="center" shrinkToFit="1"/>
    </xf>
    <xf numFmtId="0" fontId="9" fillId="0" borderId="30" xfId="0" applyFont="1" applyBorder="1" applyAlignment="1">
      <alignment vertical="center" shrinkToFit="1"/>
    </xf>
    <xf numFmtId="0" fontId="9" fillId="0" borderId="28" xfId="0" applyFont="1" applyBorder="1" applyAlignment="1">
      <alignment horizontal="right" vertical="center" shrinkToFit="1"/>
    </xf>
    <xf numFmtId="176" fontId="13" fillId="0" borderId="4" xfId="0" applyNumberFormat="1" applyFont="1" applyFill="1" applyBorder="1" applyAlignment="1">
      <alignment shrinkToFit="1"/>
    </xf>
    <xf numFmtId="176" fontId="13" fillId="0" borderId="69" xfId="0" applyNumberFormat="1" applyFont="1" applyFill="1" applyBorder="1" applyAlignment="1">
      <alignment shrinkToFit="1"/>
    </xf>
    <xf numFmtId="177" fontId="13" fillId="0" borderId="49" xfId="0" applyNumberFormat="1" applyFont="1" applyFill="1" applyBorder="1" applyAlignment="1">
      <alignment horizontal="left" shrinkToFit="1"/>
    </xf>
    <xf numFmtId="0" fontId="17" fillId="0" borderId="4" xfId="0" applyFont="1" applyBorder="1"/>
    <xf numFmtId="0" fontId="13" fillId="0" borderId="4" xfId="0" applyFont="1" applyFill="1" applyBorder="1" applyAlignment="1">
      <alignment shrinkToFit="1"/>
    </xf>
    <xf numFmtId="0" fontId="13" fillId="0" borderId="4" xfId="0" applyFont="1" applyBorder="1"/>
    <xf numFmtId="56" fontId="13" fillId="0" borderId="4" xfId="0" applyNumberFormat="1" applyFont="1" applyFill="1" applyBorder="1" applyAlignment="1">
      <alignment shrinkToFit="1"/>
    </xf>
    <xf numFmtId="0" fontId="13" fillId="0" borderId="9" xfId="0" applyFont="1" applyFill="1" applyBorder="1" applyAlignment="1">
      <alignment shrinkToFit="1"/>
    </xf>
    <xf numFmtId="0" fontId="0" fillId="0" borderId="63" xfId="0" applyFont="1" applyBorder="1" applyAlignment="1">
      <alignment vertical="center" shrinkToFit="1"/>
    </xf>
    <xf numFmtId="0" fontId="0" fillId="0" borderId="64" xfId="0" applyBorder="1" applyAlignment="1">
      <alignment vertical="center" shrinkToFit="1"/>
    </xf>
    <xf numFmtId="0" fontId="0" fillId="0" borderId="64" xfId="0" applyFont="1" applyBorder="1" applyAlignment="1">
      <alignment horizontal="center" vertical="center" shrinkToFit="1"/>
    </xf>
    <xf numFmtId="0" fontId="0" fillId="0" borderId="64" xfId="0" applyFont="1" applyBorder="1" applyAlignment="1">
      <alignment horizontal="right" vertical="center" shrinkToFit="1"/>
    </xf>
    <xf numFmtId="0" fontId="0" fillId="0" borderId="65" xfId="0" applyFont="1" applyBorder="1" applyAlignment="1">
      <alignment horizontal="left" vertical="center" indent="1" shrinkToFit="1"/>
    </xf>
    <xf numFmtId="0" fontId="0" fillId="0" borderId="66" xfId="0" applyFont="1" applyFill="1" applyBorder="1" applyAlignment="1">
      <alignment horizontal="center" vertical="center" shrinkToFit="1"/>
    </xf>
    <xf numFmtId="0" fontId="0" fillId="0" borderId="45" xfId="0" applyFont="1" applyBorder="1" applyAlignment="1">
      <alignment vertical="center" shrinkToFit="1"/>
    </xf>
    <xf numFmtId="0" fontId="0" fillId="0" borderId="46" xfId="0" applyBorder="1" applyAlignment="1">
      <alignment vertical="center" shrinkToFit="1"/>
    </xf>
    <xf numFmtId="0" fontId="0" fillId="0" borderId="46" xfId="0" applyFont="1" applyBorder="1" applyAlignment="1">
      <alignment horizontal="center" vertical="center" shrinkToFit="1"/>
    </xf>
    <xf numFmtId="0" fontId="0" fillId="0" borderId="46" xfId="0" applyFont="1" applyBorder="1" applyAlignment="1">
      <alignment horizontal="right" vertical="center" shrinkToFit="1"/>
    </xf>
    <xf numFmtId="0" fontId="0" fillId="0" borderId="47" xfId="0" applyBorder="1" applyAlignment="1">
      <alignment horizontal="left" vertical="center" indent="1" shrinkToFit="1"/>
    </xf>
    <xf numFmtId="0" fontId="0" fillId="0" borderId="48" xfId="0" applyFont="1" applyBorder="1" applyAlignment="1">
      <alignment horizontal="center" vertical="center" shrinkToFit="1"/>
    </xf>
    <xf numFmtId="0" fontId="0" fillId="0" borderId="48" xfId="0" applyFont="1" applyBorder="1" applyAlignment="1">
      <alignment horizontal="left" vertical="center" indent="1" shrinkToFit="1"/>
    </xf>
    <xf numFmtId="49" fontId="9" fillId="0" borderId="63" xfId="0" applyNumberFormat="1" applyFont="1" applyFill="1" applyBorder="1" applyAlignment="1">
      <alignment horizontal="center" vertical="center" shrinkToFit="1"/>
    </xf>
    <xf numFmtId="49" fontId="9" fillId="0" borderId="45" xfId="0" applyNumberFormat="1" applyFont="1" applyFill="1" applyBorder="1" applyAlignment="1">
      <alignment horizontal="center" vertical="center" shrinkToFit="1"/>
    </xf>
    <xf numFmtId="0" fontId="5" fillId="0" borderId="4" xfId="0" applyFont="1" applyBorder="1"/>
    <xf numFmtId="3" fontId="22" fillId="0" borderId="64" xfId="1" applyNumberFormat="1" applyFont="1" applyFill="1" applyBorder="1" applyAlignment="1" applyProtection="1">
      <alignment horizontal="right" vertical="center" shrinkToFit="1"/>
    </xf>
    <xf numFmtId="41" fontId="12" fillId="0" borderId="64" xfId="1" applyNumberFormat="1" applyFont="1" applyFill="1" applyBorder="1" applyAlignment="1" applyProtection="1">
      <alignment horizontal="center" vertical="center" shrinkToFit="1"/>
      <protection locked="0"/>
    </xf>
    <xf numFmtId="3" fontId="12" fillId="0" borderId="66" xfId="0" applyNumberFormat="1" applyFont="1" applyBorder="1" applyAlignment="1">
      <alignment horizontal="center" vertical="center" shrinkToFit="1"/>
    </xf>
    <xf numFmtId="49" fontId="13" fillId="2" borderId="63" xfId="0" applyNumberFormat="1" applyFont="1" applyFill="1" applyBorder="1" applyAlignment="1">
      <alignment horizontal="center" vertical="center" shrinkToFit="1"/>
    </xf>
    <xf numFmtId="49" fontId="13" fillId="2" borderId="45" xfId="0" applyNumberFormat="1"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49" fontId="13" fillId="0" borderId="3" xfId="0" applyNumberFormat="1"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49" fontId="13" fillId="0" borderId="63" xfId="0" applyNumberFormat="1" applyFont="1" applyFill="1" applyBorder="1" applyAlignment="1">
      <alignment horizontal="center" vertical="center" shrinkToFit="1"/>
    </xf>
    <xf numFmtId="49" fontId="13" fillId="0" borderId="45" xfId="0" applyNumberFormat="1" applyFont="1" applyFill="1" applyBorder="1" applyAlignment="1">
      <alignment horizontal="center" vertical="center" shrinkToFit="1"/>
    </xf>
    <xf numFmtId="49" fontId="13" fillId="0" borderId="2" xfId="0" applyNumberFormat="1" applyFont="1" applyFill="1" applyBorder="1" applyAlignment="1">
      <alignment horizontal="center" vertical="center"/>
    </xf>
    <xf numFmtId="49" fontId="13" fillId="0" borderId="41" xfId="0" applyNumberFormat="1" applyFont="1" applyFill="1" applyBorder="1" applyAlignment="1">
      <alignment horizontal="center" vertical="center" shrinkToFit="1"/>
    </xf>
    <xf numFmtId="0" fontId="9" fillId="0" borderId="43" xfId="0" applyFont="1" applyBorder="1" applyAlignment="1">
      <alignment vertical="center" shrinkToFit="1"/>
    </xf>
    <xf numFmtId="0" fontId="9" fillId="0" borderId="43" xfId="0" applyFont="1" applyBorder="1" applyAlignment="1">
      <alignment horizontal="right" vertical="center" shrinkToFit="1"/>
    </xf>
    <xf numFmtId="0" fontId="9" fillId="0" borderId="47" xfId="0" applyFont="1" applyBorder="1" applyAlignment="1">
      <alignment horizontal="right" vertical="center" shrinkToFit="1"/>
    </xf>
    <xf numFmtId="49" fontId="13" fillId="0" borderId="52" xfId="0" applyNumberFormat="1" applyFont="1" applyFill="1" applyBorder="1" applyAlignment="1">
      <alignment horizontal="center" vertical="center" shrinkToFit="1"/>
    </xf>
    <xf numFmtId="49" fontId="13" fillId="0" borderId="41" xfId="0" applyNumberFormat="1" applyFont="1" applyFill="1" applyBorder="1" applyAlignment="1">
      <alignment horizontal="center" vertical="center"/>
    </xf>
    <xf numFmtId="49" fontId="13" fillId="0" borderId="45" xfId="0" applyNumberFormat="1" applyFont="1" applyFill="1" applyBorder="1" applyAlignment="1">
      <alignment horizontal="center" vertical="center"/>
    </xf>
    <xf numFmtId="0" fontId="13" fillId="2" borderId="70" xfId="0" applyFont="1" applyFill="1" applyBorder="1" applyAlignment="1" applyProtection="1">
      <alignment horizontal="center" vertical="center"/>
      <protection locked="0"/>
    </xf>
    <xf numFmtId="0" fontId="9" fillId="0" borderId="64" xfId="0" applyFont="1" applyFill="1" applyBorder="1" applyAlignment="1">
      <alignment vertical="center" shrinkToFit="1"/>
    </xf>
    <xf numFmtId="0" fontId="9" fillId="0" borderId="46" xfId="0" applyFont="1" applyFill="1" applyBorder="1" applyAlignment="1">
      <alignment vertical="center" shrinkToFit="1"/>
    </xf>
    <xf numFmtId="0" fontId="9" fillId="0" borderId="47" xfId="0" applyFont="1" applyFill="1" applyBorder="1" applyAlignment="1">
      <alignment vertical="center" shrinkToFit="1"/>
    </xf>
    <xf numFmtId="0" fontId="9" fillId="0" borderId="42" xfId="0" applyFont="1" applyFill="1" applyBorder="1" applyAlignment="1">
      <alignment vertical="center" shrinkToFit="1"/>
    </xf>
    <xf numFmtId="0" fontId="9" fillId="0" borderId="43" xfId="0" applyFont="1" applyFill="1" applyBorder="1" applyAlignment="1">
      <alignment vertical="center" shrinkToFit="1"/>
    </xf>
    <xf numFmtId="0" fontId="9" fillId="0" borderId="29" xfId="0" applyFont="1" applyFill="1" applyBorder="1" applyAlignment="1">
      <alignment vertical="center" shrinkToFit="1"/>
    </xf>
    <xf numFmtId="0" fontId="9" fillId="0" borderId="43" xfId="0" applyFont="1" applyFill="1" applyBorder="1" applyAlignment="1">
      <alignment horizontal="right" vertical="center" shrinkToFit="1"/>
    </xf>
    <xf numFmtId="0" fontId="9" fillId="0" borderId="47" xfId="0" applyFont="1" applyFill="1" applyBorder="1" applyAlignment="1">
      <alignment horizontal="right" vertical="center" shrinkToFit="1"/>
    </xf>
    <xf numFmtId="0" fontId="9" fillId="0" borderId="53" xfId="0" applyFont="1" applyFill="1" applyBorder="1" applyAlignment="1">
      <alignment vertical="center" shrinkToFit="1"/>
    </xf>
    <xf numFmtId="0" fontId="9" fillId="0" borderId="54" xfId="0" applyFont="1" applyFill="1" applyBorder="1" applyAlignment="1">
      <alignment horizontal="right" vertical="center" shrinkToFit="1"/>
    </xf>
    <xf numFmtId="178" fontId="12" fillId="0" borderId="49" xfId="0" applyNumberFormat="1" applyFont="1" applyBorder="1" applyAlignment="1" applyProtection="1">
      <alignment horizontal="left"/>
    </xf>
    <xf numFmtId="0" fontId="0" fillId="0" borderId="69" xfId="0" applyBorder="1" applyProtection="1"/>
    <xf numFmtId="49" fontId="9" fillId="2" borderId="63" xfId="0" applyNumberFormat="1" applyFont="1" applyFill="1" applyBorder="1" applyAlignment="1">
      <alignment horizontal="center" vertical="center" shrinkToFit="1"/>
    </xf>
    <xf numFmtId="49" fontId="9" fillId="2" borderId="45" xfId="0" applyNumberFormat="1" applyFont="1" applyFill="1" applyBorder="1" applyAlignment="1">
      <alignment horizontal="center" vertical="center" shrinkToFit="1"/>
    </xf>
    <xf numFmtId="0" fontId="9" fillId="0" borderId="0" xfId="0" applyFont="1" applyFill="1" applyBorder="1" applyAlignment="1">
      <alignment vertical="center"/>
    </xf>
    <xf numFmtId="14" fontId="0" fillId="0" borderId="0" xfId="0" applyNumberFormat="1" applyFont="1"/>
    <xf numFmtId="0" fontId="0" fillId="0" borderId="0" xfId="0" applyFont="1" applyBorder="1" applyAlignment="1" applyProtection="1">
      <alignment horizontal="right" vertical="center"/>
      <protection locked="0"/>
    </xf>
    <xf numFmtId="14" fontId="4" fillId="0" borderId="0" xfId="0" applyNumberFormat="1" applyFont="1" applyBorder="1" applyAlignment="1">
      <alignment horizontal="right" vertical="center" shrinkToFit="1"/>
    </xf>
    <xf numFmtId="0" fontId="22" fillId="0" borderId="0" xfId="0" applyFont="1" applyAlignment="1" applyProtection="1">
      <alignment horizontal="left" indent="1"/>
    </xf>
    <xf numFmtId="0" fontId="4" fillId="0" borderId="0" xfId="0" applyFont="1"/>
    <xf numFmtId="0" fontId="17" fillId="0" borderId="0" xfId="0" applyFont="1" applyAlignment="1">
      <alignment horizontal="center"/>
    </xf>
    <xf numFmtId="0" fontId="0" fillId="0" borderId="0" xfId="0" applyAlignment="1">
      <alignment horizontal="right"/>
    </xf>
    <xf numFmtId="0" fontId="0" fillId="0" borderId="0" xfId="0" applyFont="1" applyBorder="1" applyAlignment="1" applyProtection="1">
      <alignment horizontal="left" vertical="center" indent="1"/>
      <protection locked="0"/>
    </xf>
    <xf numFmtId="0" fontId="0" fillId="0" borderId="0" xfId="0" applyFont="1" applyBorder="1" applyAlignment="1" applyProtection="1">
      <alignment horizontal="center" vertical="center"/>
      <protection locked="0"/>
    </xf>
    <xf numFmtId="0" fontId="0" fillId="0" borderId="56" xfId="0" applyFont="1" applyBorder="1"/>
    <xf numFmtId="0" fontId="8" fillId="0" borderId="51" xfId="0" applyFont="1" applyBorder="1" applyAlignment="1">
      <alignment horizontal="center" vertical="center"/>
    </xf>
    <xf numFmtId="0" fontId="8" fillId="0" borderId="10" xfId="0" applyFont="1" applyBorder="1" applyAlignment="1">
      <alignment horizontal="center" vertical="center"/>
    </xf>
    <xf numFmtId="0" fontId="2" fillId="0" borderId="102" xfId="0" applyFont="1" applyBorder="1" applyAlignment="1" applyProtection="1">
      <protection locked="0"/>
    </xf>
    <xf numFmtId="0" fontId="0" fillId="0" borderId="4" xfId="0" applyFont="1" applyBorder="1" applyAlignment="1" applyProtection="1">
      <alignment horizontal="left" vertical="center" indent="1"/>
      <protection locked="0"/>
    </xf>
    <xf numFmtId="0" fontId="2" fillId="0" borderId="7" xfId="0" applyFont="1" applyBorder="1" applyAlignment="1" applyProtection="1">
      <alignment vertical="top"/>
      <protection locked="0"/>
    </xf>
    <xf numFmtId="0" fontId="0" fillId="0" borderId="4" xfId="0" applyFont="1" applyBorder="1" applyAlignment="1" applyProtection="1">
      <alignment horizontal="center" vertical="center"/>
      <protection locked="0"/>
    </xf>
    <xf numFmtId="0" fontId="8" fillId="0" borderId="7" xfId="0" applyFont="1" applyBorder="1" applyAlignment="1">
      <alignment horizontal="center" vertical="center"/>
    </xf>
    <xf numFmtId="0" fontId="8" fillId="0" borderId="10" xfId="0" applyFont="1" applyFill="1" applyBorder="1" applyAlignment="1">
      <alignment horizontal="center" vertical="center"/>
    </xf>
    <xf numFmtId="0" fontId="0" fillId="0" borderId="10" xfId="0" applyBorder="1"/>
    <xf numFmtId="0" fontId="0" fillId="0" borderId="9" xfId="0" applyBorder="1" applyAlignment="1" applyProtection="1">
      <alignment horizontal="center" vertical="center"/>
      <protection locked="0"/>
    </xf>
    <xf numFmtId="0" fontId="0" fillId="0" borderId="49" xfId="0" applyFont="1" applyBorder="1" applyAlignment="1" applyProtection="1">
      <alignment horizontal="center" vertical="center"/>
      <protection locked="0"/>
    </xf>
    <xf numFmtId="0" fontId="2" fillId="0" borderId="69" xfId="0" applyFont="1" applyBorder="1" applyAlignment="1">
      <alignment vertical="center" wrapText="1" shrinkToFit="1"/>
    </xf>
    <xf numFmtId="0" fontId="8" fillId="0" borderId="56" xfId="0" applyFont="1" applyFill="1" applyBorder="1" applyAlignment="1">
      <alignment horizontal="center" vertical="center"/>
    </xf>
    <xf numFmtId="0" fontId="8" fillId="0" borderId="57" xfId="0" applyFont="1" applyBorder="1" applyAlignment="1">
      <alignment horizontal="center" vertical="center"/>
    </xf>
    <xf numFmtId="0" fontId="2" fillId="0" borderId="105" xfId="0" applyFont="1" applyBorder="1" applyAlignment="1" applyProtection="1">
      <protection locked="0"/>
    </xf>
    <xf numFmtId="0" fontId="0" fillId="0" borderId="28" xfId="0" applyFont="1" applyBorder="1" applyAlignment="1" applyProtection="1">
      <alignment horizontal="left" vertical="center" indent="1"/>
      <protection locked="0"/>
    </xf>
    <xf numFmtId="0" fontId="0" fillId="0" borderId="12" xfId="0" applyFont="1" applyBorder="1" applyAlignment="1" applyProtection="1">
      <alignment horizontal="left" vertical="center" indent="1" shrinkToFit="1"/>
      <protection locked="0"/>
    </xf>
    <xf numFmtId="0" fontId="0" fillId="0" borderId="106" xfId="0" applyFont="1" applyBorder="1"/>
    <xf numFmtId="0" fontId="0" fillId="0" borderId="104" xfId="0" applyBorder="1" applyAlignment="1">
      <alignment horizontal="center" shrinkToFit="1"/>
    </xf>
    <xf numFmtId="0" fontId="8" fillId="0" borderId="109" xfId="0" applyFont="1" applyBorder="1" applyAlignment="1">
      <alignment horizontal="center" vertical="center" shrinkToFit="1"/>
    </xf>
    <xf numFmtId="0" fontId="8" fillId="0" borderId="0" xfId="0" applyFont="1" applyBorder="1"/>
    <xf numFmtId="0" fontId="2" fillId="0" borderId="0" xfId="0" applyFont="1" applyBorder="1" applyAlignment="1">
      <alignment vertical="center" wrapText="1" shrinkToFit="1"/>
    </xf>
    <xf numFmtId="0" fontId="8" fillId="0" borderId="0" xfId="0" applyFont="1" applyBorder="1" applyAlignment="1">
      <alignment horizontal="center" vertical="center" shrinkToFit="1"/>
    </xf>
    <xf numFmtId="0" fontId="0" fillId="0" borderId="0" xfId="0" applyFont="1" applyBorder="1"/>
    <xf numFmtId="0" fontId="8" fillId="0" borderId="0" xfId="0" applyFont="1" applyFill="1" applyBorder="1" applyAlignment="1">
      <alignment horizontal="left" vertical="top"/>
    </xf>
    <xf numFmtId="0" fontId="9" fillId="0" borderId="0" xfId="0" applyFont="1"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49" xfId="0" applyBorder="1"/>
    <xf numFmtId="0" fontId="0" fillId="0" borderId="69" xfId="0" applyBorder="1"/>
    <xf numFmtId="0" fontId="0" fillId="0" borderId="107" xfId="0" applyFont="1" applyBorder="1" applyAlignment="1" applyProtection="1">
      <alignment horizontal="center" vertical="center" shrinkToFit="1"/>
      <protection locked="0"/>
    </xf>
    <xf numFmtId="0" fontId="0" fillId="0" borderId="108" xfId="0" applyFont="1" applyBorder="1" applyAlignment="1" applyProtection="1">
      <alignment horizontal="center" vertical="center" shrinkToFit="1"/>
      <protection locked="0"/>
    </xf>
    <xf numFmtId="0" fontId="0" fillId="0" borderId="49" xfId="0" applyNumberFormat="1" applyFont="1" applyBorder="1" applyAlignment="1" applyProtection="1">
      <alignment horizontal="left" vertical="center" shrinkToFit="1"/>
      <protection locked="0"/>
    </xf>
    <xf numFmtId="0" fontId="0" fillId="0" borderId="9" xfId="0" applyFont="1"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xf numFmtId="0" fontId="0" fillId="0" borderId="103" xfId="0" applyFont="1" applyBorder="1" applyAlignment="1">
      <alignment shrinkToFit="1"/>
    </xf>
    <xf numFmtId="0" fontId="15" fillId="0" borderId="16" xfId="0" applyFont="1" applyBorder="1" applyAlignment="1" applyProtection="1">
      <alignment horizontal="right"/>
      <protection locked="0"/>
    </xf>
    <xf numFmtId="0" fontId="0" fillId="0" borderId="39" xfId="0" applyFont="1" applyFill="1" applyBorder="1" applyAlignment="1">
      <alignment horizontal="center" vertical="center" shrinkToFit="1"/>
    </xf>
    <xf numFmtId="0" fontId="30" fillId="0" borderId="0" xfId="0" applyFont="1"/>
    <xf numFmtId="0" fontId="18" fillId="0" borderId="0" xfId="0" applyFont="1" applyAlignment="1">
      <alignment horizontal="left" vertical="center"/>
    </xf>
    <xf numFmtId="0" fontId="5" fillId="0" borderId="0" xfId="0" applyFont="1" applyAlignment="1">
      <alignment horizontal="left" vertical="top"/>
    </xf>
    <xf numFmtId="0" fontId="4" fillId="0" borderId="0" xfId="0" applyFont="1"/>
    <xf numFmtId="0" fontId="32" fillId="0" borderId="0" xfId="0" applyFont="1"/>
    <xf numFmtId="3" fontId="9" fillId="0" borderId="7" xfId="0" applyNumberFormat="1" applyFont="1" applyBorder="1" applyAlignment="1" applyProtection="1">
      <alignment horizontal="right" vertical="center" indent="2"/>
    </xf>
    <xf numFmtId="0" fontId="4" fillId="0" borderId="0" xfId="0" applyFont="1"/>
    <xf numFmtId="0" fontId="0" fillId="0" borderId="16" xfId="0" applyBorder="1" applyAlignment="1" applyProtection="1">
      <alignment horizontal="left"/>
    </xf>
    <xf numFmtId="0" fontId="0" fillId="0" borderId="16" xfId="0" applyFont="1" applyBorder="1" applyAlignment="1" applyProtection="1">
      <alignment horizontal="left"/>
      <protection locked="0"/>
    </xf>
    <xf numFmtId="0" fontId="0" fillId="2" borderId="31" xfId="0" applyFont="1" applyFill="1" applyBorder="1" applyAlignment="1">
      <alignment vertical="center" shrinkToFit="1"/>
    </xf>
    <xf numFmtId="0" fontId="34" fillId="0" borderId="0" xfId="0" applyFont="1" applyBorder="1" applyAlignment="1">
      <alignment horizontal="right"/>
    </xf>
    <xf numFmtId="56" fontId="0" fillId="0" borderId="49" xfId="0" applyNumberFormat="1" applyFont="1" applyFill="1" applyBorder="1" applyAlignment="1">
      <alignment horizontal="center" vertical="center" textRotation="255" shrinkToFit="1"/>
    </xf>
    <xf numFmtId="56" fontId="0" fillId="0" borderId="4" xfId="0" applyNumberFormat="1" applyFont="1" applyFill="1" applyBorder="1" applyAlignment="1">
      <alignment horizontal="center" vertical="center" textRotation="255" shrinkToFit="1"/>
    </xf>
    <xf numFmtId="56" fontId="0" fillId="0" borderId="69" xfId="0" applyNumberFormat="1" applyFont="1" applyFill="1" applyBorder="1" applyAlignment="1">
      <alignment horizontal="center" vertical="center" textRotation="255" shrinkToFit="1"/>
    </xf>
    <xf numFmtId="56" fontId="0" fillId="0" borderId="49" xfId="0" applyNumberFormat="1" applyFont="1" applyFill="1" applyBorder="1" applyAlignment="1">
      <alignment horizontal="center" vertical="center" textRotation="255"/>
    </xf>
    <xf numFmtId="56" fontId="0" fillId="0" borderId="4" xfId="0" applyNumberFormat="1" applyFont="1" applyFill="1" applyBorder="1" applyAlignment="1">
      <alignment horizontal="center" vertical="center" textRotation="255"/>
    </xf>
    <xf numFmtId="56" fontId="0" fillId="0" borderId="9" xfId="0" applyNumberFormat="1" applyFont="1" applyFill="1" applyBorder="1" applyAlignment="1">
      <alignment horizontal="center" vertical="center" textRotation="255"/>
    </xf>
    <xf numFmtId="0" fontId="23" fillId="0" borderId="0" xfId="0" applyFont="1" applyAlignment="1">
      <alignment horizontal="center" vertical="center"/>
    </xf>
    <xf numFmtId="0" fontId="5" fillId="0" borderId="0" xfId="0" applyFont="1" applyAlignment="1">
      <alignment horizontal="center" vertical="center"/>
    </xf>
    <xf numFmtId="0" fontId="4" fillId="3" borderId="56" xfId="0" applyFont="1" applyFill="1" applyBorder="1" applyAlignment="1">
      <alignment horizontal="center" vertical="center" shrinkToFit="1"/>
    </xf>
    <xf numFmtId="0" fontId="4" fillId="3" borderId="51" xfId="0" applyFont="1" applyFill="1" applyBorder="1" applyAlignment="1">
      <alignment horizontal="center" vertical="center" shrinkToFit="1"/>
    </xf>
    <xf numFmtId="0" fontId="4" fillId="3" borderId="57" xfId="0" applyFont="1" applyFill="1" applyBorder="1" applyAlignment="1">
      <alignment horizontal="center" vertical="center" shrinkToFit="1"/>
    </xf>
    <xf numFmtId="0" fontId="0" fillId="0" borderId="4" xfId="0" applyFill="1" applyBorder="1" applyAlignment="1">
      <alignment horizontal="center" vertical="center" textRotation="255" shrinkToFit="1"/>
    </xf>
    <xf numFmtId="0" fontId="0" fillId="0" borderId="69" xfId="0" applyFill="1" applyBorder="1" applyAlignment="1">
      <alignment horizontal="center" vertical="center" textRotation="255" shrinkToFit="1"/>
    </xf>
    <xf numFmtId="0" fontId="0" fillId="2" borderId="63" xfId="0" applyFont="1" applyFill="1" applyBorder="1" applyAlignment="1">
      <alignment vertical="center" shrinkToFit="1"/>
    </xf>
    <xf numFmtId="0" fontId="0" fillId="2" borderId="64" xfId="0" applyFont="1" applyFill="1" applyBorder="1" applyAlignment="1">
      <alignment vertical="center" shrinkToFit="1"/>
    </xf>
    <xf numFmtId="0" fontId="0" fillId="2" borderId="65" xfId="0" applyFont="1" applyFill="1" applyBorder="1" applyAlignment="1">
      <alignment vertical="center" shrinkToFit="1"/>
    </xf>
    <xf numFmtId="0" fontId="0" fillId="2" borderId="45" xfId="0" applyFont="1" applyFill="1" applyBorder="1" applyAlignment="1">
      <alignment vertical="center" shrinkToFit="1"/>
    </xf>
    <xf numFmtId="0" fontId="0" fillId="2" borderId="46" xfId="0" applyFont="1" applyFill="1" applyBorder="1" applyAlignment="1">
      <alignment vertical="center" shrinkToFit="1"/>
    </xf>
    <xf numFmtId="0" fontId="0" fillId="2" borderId="47" xfId="0" applyFont="1" applyFill="1" applyBorder="1" applyAlignment="1">
      <alignment vertical="center" shrinkToFit="1"/>
    </xf>
    <xf numFmtId="0" fontId="0" fillId="0" borderId="3" xfId="0" applyBorder="1" applyAlignment="1">
      <alignment horizontal="left" vertical="center"/>
    </xf>
    <xf numFmtId="0" fontId="0" fillId="0" borderId="8" xfId="0" applyBorder="1" applyAlignment="1">
      <alignment horizontal="left" vertical="center"/>
    </xf>
    <xf numFmtId="0" fontId="5" fillId="0" borderId="0" xfId="0" applyFont="1" applyAlignment="1">
      <alignment horizontal="center"/>
    </xf>
    <xf numFmtId="0" fontId="33" fillId="0" borderId="0" xfId="0" applyFont="1" applyAlignment="1">
      <alignment horizontal="center" vertical="top"/>
    </xf>
    <xf numFmtId="0" fontId="17" fillId="0" borderId="0" xfId="0" applyFont="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14" xfId="0" applyBorder="1" applyAlignment="1">
      <alignment horizontal="center"/>
    </xf>
    <xf numFmtId="0" fontId="9" fillId="0" borderId="16" xfId="0" applyFont="1" applyBorder="1" applyAlignment="1" applyProtection="1">
      <alignment horizontal="left"/>
      <protection locked="0"/>
    </xf>
    <xf numFmtId="0" fontId="9" fillId="0" borderId="16" xfId="0" applyFont="1" applyFill="1" applyBorder="1" applyAlignment="1" applyProtection="1">
      <alignment horizontal="left"/>
      <protection locked="0"/>
    </xf>
    <xf numFmtId="0" fontId="0" fillId="0" borderId="15" xfId="0" applyFont="1" applyBorder="1" applyAlignment="1" applyProtection="1">
      <protection locked="0"/>
    </xf>
    <xf numFmtId="0" fontId="0" fillId="0" borderId="16" xfId="0" applyBorder="1" applyAlignment="1" applyProtection="1">
      <protection locked="0"/>
    </xf>
    <xf numFmtId="0" fontId="4" fillId="0" borderId="0" xfId="0" applyFont="1" applyAlignment="1">
      <alignment horizontal="justify"/>
    </xf>
    <xf numFmtId="0" fontId="4" fillId="0" borderId="0" xfId="0" applyFont="1" applyAlignment="1"/>
    <xf numFmtId="0" fontId="4" fillId="0" borderId="0" xfId="0" applyFont="1"/>
    <xf numFmtId="0" fontId="4" fillId="0" borderId="0" xfId="0" applyFont="1" applyAlignment="1">
      <alignment horizontal="right"/>
    </xf>
    <xf numFmtId="0" fontId="13" fillId="0" borderId="0" xfId="0" applyFont="1" applyAlignment="1" applyProtection="1">
      <protection locked="0"/>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3" fontId="12" fillId="0" borderId="76" xfId="0" applyNumberFormat="1" applyFont="1" applyBorder="1" applyAlignment="1" applyProtection="1">
      <alignment horizontal="center" vertical="center"/>
    </xf>
    <xf numFmtId="3" fontId="12" fillId="0" borderId="79" xfId="0" applyNumberFormat="1" applyFont="1" applyBorder="1" applyAlignment="1" applyProtection="1">
      <alignment horizontal="center" vertical="center"/>
    </xf>
    <xf numFmtId="3" fontId="12" fillId="0" borderId="78" xfId="0" applyNumberFormat="1" applyFont="1" applyBorder="1" applyAlignment="1" applyProtection="1">
      <alignment horizontal="center" vertical="center"/>
    </xf>
    <xf numFmtId="3" fontId="12" fillId="0" borderId="80" xfId="0" applyNumberFormat="1" applyFont="1" applyBorder="1" applyAlignment="1" applyProtection="1">
      <alignment horizontal="center" vertical="center"/>
    </xf>
    <xf numFmtId="0" fontId="22" fillId="0" borderId="0" xfId="0" applyFont="1" applyAlignment="1" applyProtection="1">
      <alignment horizontal="center" vertical="center"/>
    </xf>
    <xf numFmtId="0" fontId="22" fillId="0" borderId="37" xfId="0" applyFont="1" applyBorder="1" applyAlignment="1" applyProtection="1">
      <alignment horizontal="center" vertical="center"/>
    </xf>
    <xf numFmtId="0" fontId="3" fillId="0" borderId="0" xfId="0" applyFont="1" applyBorder="1" applyAlignment="1">
      <alignment horizontal="distributed" vertical="center"/>
    </xf>
    <xf numFmtId="0" fontId="17" fillId="0" borderId="0" xfId="0" applyFont="1" applyBorder="1" applyAlignment="1">
      <alignment horizontal="distributed" vertical="top"/>
    </xf>
    <xf numFmtId="0" fontId="22" fillId="0" borderId="0" xfId="0" applyFont="1" applyBorder="1" applyAlignment="1" applyProtection="1">
      <alignment horizontal="left" vertical="center" indent="2"/>
    </xf>
    <xf numFmtId="0" fontId="22" fillId="0" borderId="37" xfId="0" applyFont="1" applyBorder="1" applyAlignment="1" applyProtection="1">
      <alignment horizontal="left" vertical="center" indent="2"/>
    </xf>
    <xf numFmtId="0" fontId="17" fillId="0" borderId="0" xfId="0" applyFont="1" applyFill="1" applyAlignment="1" applyProtection="1">
      <alignment horizontal="right" vertical="top"/>
      <protection locked="0"/>
    </xf>
    <xf numFmtId="0" fontId="17" fillId="0" borderId="0" xfId="0" applyFont="1" applyAlignment="1" applyProtection="1">
      <alignment horizontal="right" vertical="top"/>
      <protection locked="0"/>
    </xf>
    <xf numFmtId="6" fontId="13" fillId="0" borderId="56" xfId="1" applyFont="1" applyFill="1" applyBorder="1" applyAlignment="1">
      <alignment horizontal="center" vertical="center" shrinkToFit="1"/>
    </xf>
    <xf numFmtId="6" fontId="13" fillId="0" borderId="51" xfId="1" applyFont="1" applyFill="1" applyBorder="1" applyAlignment="1">
      <alignment horizontal="center" vertical="center" shrinkToFit="1"/>
    </xf>
    <xf numFmtId="6" fontId="13" fillId="0" borderId="57" xfId="1" applyFont="1" applyFill="1" applyBorder="1" applyAlignment="1">
      <alignment horizontal="center" vertical="center" shrinkToFit="1"/>
    </xf>
    <xf numFmtId="0" fontId="25" fillId="0" borderId="0" xfId="0" applyFont="1" applyAlignment="1">
      <alignment horizontal="center"/>
    </xf>
    <xf numFmtId="0" fontId="4" fillId="0" borderId="57"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3" fillId="0" borderId="0" xfId="0" applyFont="1" applyAlignment="1">
      <alignment horizontal="center"/>
    </xf>
    <xf numFmtId="0" fontId="17" fillId="0" borderId="37" xfId="0" applyFont="1" applyBorder="1" applyAlignment="1">
      <alignment horizontal="center" vertical="center"/>
    </xf>
    <xf numFmtId="0" fontId="4" fillId="0" borderId="4" xfId="0" applyFont="1" applyFill="1" applyBorder="1" applyAlignment="1" applyProtection="1">
      <alignment horizontal="center" vertical="center" textRotation="255"/>
    </xf>
    <xf numFmtId="0" fontId="4" fillId="0" borderId="69" xfId="0" applyFont="1" applyFill="1" applyBorder="1" applyAlignment="1" applyProtection="1">
      <alignment horizontal="center" vertical="center" textRotation="255"/>
    </xf>
    <xf numFmtId="5" fontId="16" fillId="0" borderId="79" xfId="0" applyNumberFormat="1" applyFont="1" applyFill="1" applyBorder="1" applyAlignment="1">
      <alignment horizontal="center" vertical="center"/>
    </xf>
    <xf numFmtId="5" fontId="16" fillId="0" borderId="80" xfId="0" applyNumberFormat="1" applyFont="1" applyFill="1" applyBorder="1" applyAlignment="1">
      <alignment horizontal="center" vertical="center"/>
    </xf>
    <xf numFmtId="56" fontId="4" fillId="0" borderId="49" xfId="0" applyNumberFormat="1" applyFont="1" applyFill="1" applyBorder="1" applyAlignment="1" applyProtection="1">
      <alignment horizontal="center" vertical="center" textRotation="255"/>
    </xf>
    <xf numFmtId="56" fontId="4" fillId="0" borderId="4" xfId="0" applyNumberFormat="1" applyFont="1" applyFill="1" applyBorder="1" applyAlignment="1" applyProtection="1">
      <alignment horizontal="center" vertical="center" textRotation="255"/>
    </xf>
    <xf numFmtId="0" fontId="13" fillId="0" borderId="75" xfId="0" applyFont="1" applyFill="1" applyBorder="1" applyAlignment="1">
      <alignment horizontal="right" vertical="center" shrinkToFit="1"/>
    </xf>
    <xf numFmtId="0" fontId="13" fillId="0" borderId="77" xfId="0" applyFont="1" applyFill="1" applyBorder="1" applyAlignment="1">
      <alignment horizontal="right" vertical="center" shrinkToFit="1"/>
    </xf>
    <xf numFmtId="0" fontId="22" fillId="0" borderId="76" xfId="0" applyNumberFormat="1" applyFont="1" applyFill="1" applyBorder="1" applyAlignment="1" applyProtection="1">
      <alignment horizontal="center" vertical="center" shrinkToFit="1"/>
      <protection locked="0"/>
    </xf>
    <xf numFmtId="0" fontId="22" fillId="0" borderId="78" xfId="0" applyNumberFormat="1" applyFont="1" applyFill="1" applyBorder="1" applyAlignment="1" applyProtection="1">
      <alignment horizontal="center" vertical="center" shrinkToFit="1"/>
      <protection locked="0"/>
    </xf>
    <xf numFmtId="56" fontId="4" fillId="0" borderId="9" xfId="0" applyNumberFormat="1" applyFont="1" applyFill="1" applyBorder="1" applyAlignment="1" applyProtection="1">
      <alignment horizontal="center" vertical="center" textRotation="255"/>
    </xf>
    <xf numFmtId="56" fontId="4" fillId="0" borderId="69" xfId="0" applyNumberFormat="1" applyFont="1" applyFill="1" applyBorder="1" applyAlignment="1" applyProtection="1">
      <alignment horizontal="center" vertical="center" textRotation="255"/>
    </xf>
    <xf numFmtId="0" fontId="9" fillId="0" borderId="29" xfId="0" applyFont="1" applyBorder="1" applyAlignment="1" applyProtection="1">
      <alignment horizontal="left" vertical="center" wrapText="1"/>
    </xf>
    <xf numFmtId="0" fontId="9" fillId="0" borderId="81" xfId="0" applyFont="1" applyBorder="1" applyAlignment="1" applyProtection="1">
      <alignment horizontal="left" vertical="center" wrapText="1"/>
    </xf>
    <xf numFmtId="0" fontId="9" fillId="0" borderId="0" xfId="0" applyFont="1" applyBorder="1" applyAlignment="1" applyProtection="1">
      <alignment horizontal="left" vertical="top" wrapText="1"/>
    </xf>
    <xf numFmtId="0" fontId="9" fillId="0" borderId="82" xfId="0" applyFont="1" applyBorder="1" applyAlignment="1" applyProtection="1">
      <alignment horizontal="left" vertical="top" wrapText="1"/>
    </xf>
    <xf numFmtId="0" fontId="0" fillId="0" borderId="83" xfId="0" applyBorder="1" applyAlignment="1">
      <alignment horizontal="center"/>
    </xf>
    <xf numFmtId="0" fontId="0" fillId="0" borderId="84" xfId="0" applyBorder="1" applyAlignment="1">
      <alignment horizont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0" fillId="0" borderId="87" xfId="0" applyBorder="1" applyAlignment="1">
      <alignment horizontal="center" vertical="center" wrapText="1"/>
    </xf>
    <xf numFmtId="0" fontId="0" fillId="0" borderId="25"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7" xfId="0" applyBorder="1" applyAlignment="1">
      <alignment horizontal="center" vertical="center"/>
    </xf>
    <xf numFmtId="180" fontId="13" fillId="0" borderId="85" xfId="0" applyNumberFormat="1" applyFont="1" applyBorder="1" applyAlignment="1" applyProtection="1">
      <alignment horizontal="center" vertical="center"/>
      <protection locked="0"/>
    </xf>
    <xf numFmtId="180" fontId="13" fillId="0" borderId="71" xfId="0" applyNumberFormat="1" applyFont="1" applyBorder="1" applyAlignment="1" applyProtection="1">
      <alignment horizontal="center" vertical="center"/>
      <protection locked="0"/>
    </xf>
    <xf numFmtId="181" fontId="12" fillId="0" borderId="85" xfId="0" applyNumberFormat="1" applyFont="1" applyBorder="1" applyAlignment="1" applyProtection="1">
      <alignment horizontal="center" vertical="center"/>
      <protection locked="0"/>
    </xf>
    <xf numFmtId="181" fontId="12" fillId="0" borderId="86" xfId="0" applyNumberFormat="1" applyFont="1"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180" fontId="13" fillId="0" borderId="90" xfId="0" applyNumberFormat="1" applyFont="1" applyBorder="1" applyAlignment="1" applyProtection="1">
      <alignment horizontal="center" vertical="center"/>
      <protection locked="0"/>
    </xf>
    <xf numFmtId="180" fontId="13" fillId="0" borderId="86" xfId="0" applyNumberFormat="1" applyFont="1" applyBorder="1" applyAlignment="1" applyProtection="1">
      <alignment horizontal="center" vertical="center"/>
      <protection locked="0"/>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6" xfId="0" applyBorder="1" applyAlignment="1" applyProtection="1">
      <alignment horizontal="left"/>
    </xf>
    <xf numFmtId="0" fontId="0" fillId="0" borderId="0" xfId="0" applyAlignment="1">
      <alignment vertical="center" wrapText="1"/>
    </xf>
    <xf numFmtId="0" fontId="0" fillId="0" borderId="0" xfId="0" applyAlignment="1">
      <alignment horizontal="right"/>
    </xf>
    <xf numFmtId="0" fontId="0" fillId="0" borderId="15" xfId="0" applyFont="1" applyBorder="1" applyAlignment="1" applyProtection="1"/>
    <xf numFmtId="0" fontId="0" fillId="0" borderId="16" xfId="0" applyBorder="1" applyAlignment="1" applyProtection="1"/>
    <xf numFmtId="180" fontId="13" fillId="0" borderId="91" xfId="0" applyNumberFormat="1" applyFont="1" applyBorder="1" applyAlignment="1" applyProtection="1">
      <alignment horizontal="center" vertical="center"/>
      <protection locked="0"/>
    </xf>
    <xf numFmtId="180" fontId="13" fillId="0" borderId="20" xfId="0" applyNumberFormat="1" applyFont="1" applyBorder="1" applyAlignment="1" applyProtection="1">
      <alignment horizontal="center" vertical="center"/>
      <protection locked="0"/>
    </xf>
    <xf numFmtId="0" fontId="8" fillId="0" borderId="13" xfId="0" applyFont="1" applyBorder="1" applyAlignment="1">
      <alignment horizontal="center" vertical="center" shrinkToFit="1"/>
    </xf>
    <xf numFmtId="0" fontId="8" fillId="0" borderId="28" xfId="0" applyFont="1" applyBorder="1" applyAlignment="1">
      <alignment horizontal="center" vertical="center" shrinkToFit="1"/>
    </xf>
    <xf numFmtId="0" fontId="0" fillId="0" borderId="73" xfId="0" applyBorder="1" applyAlignment="1" applyProtection="1">
      <alignment horizontal="center" vertical="center" shrinkToFit="1"/>
      <protection locked="0"/>
    </xf>
    <xf numFmtId="0" fontId="0" fillId="0" borderId="96" xfId="0" applyBorder="1" applyAlignment="1">
      <alignment horizontal="center" vertical="center"/>
    </xf>
    <xf numFmtId="0" fontId="0" fillId="0" borderId="24" xfId="0" applyBorder="1" applyAlignment="1">
      <alignment horizontal="center" vertical="center"/>
    </xf>
    <xf numFmtId="0" fontId="1" fillId="0" borderId="2" xfId="0" applyFont="1" applyBorder="1" applyAlignment="1">
      <alignment horizontal="center" shrinkToFit="1"/>
    </xf>
    <xf numFmtId="0" fontId="1" fillId="0" borderId="30" xfId="0" applyFont="1" applyBorder="1" applyAlignment="1">
      <alignment horizontal="center" shrinkToFit="1"/>
    </xf>
    <xf numFmtId="14" fontId="0" fillId="0" borderId="68" xfId="0" applyNumberFormat="1" applyBorder="1" applyAlignment="1" applyProtection="1">
      <alignment horizontal="center" vertical="center" shrinkToFit="1"/>
      <protection locked="0"/>
    </xf>
    <xf numFmtId="0" fontId="0" fillId="0" borderId="68" xfId="0" applyBorder="1" applyAlignment="1" applyProtection="1">
      <alignment horizontal="center" vertical="center" shrinkToFit="1"/>
      <protection locked="0"/>
    </xf>
    <xf numFmtId="0" fontId="0" fillId="0" borderId="7" xfId="0" applyBorder="1" applyAlignment="1">
      <alignment horizontal="center" vertical="center" shrinkToFit="1"/>
    </xf>
    <xf numFmtId="0" fontId="17" fillId="0" borderId="0" xfId="0" applyFont="1" applyAlignment="1">
      <alignment horizontal="right"/>
    </xf>
    <xf numFmtId="0" fontId="0" fillId="0" borderId="85" xfId="0" applyBorder="1" applyAlignment="1">
      <alignment horizontal="center" vertical="center" wrapText="1"/>
    </xf>
    <xf numFmtId="0" fontId="0" fillId="0" borderId="86" xfId="0" applyFont="1"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180" fontId="0" fillId="0" borderId="73" xfId="0" applyNumberFormat="1" applyBorder="1" applyAlignment="1" applyProtection="1">
      <alignment horizontal="center" vertical="center" shrinkToFit="1"/>
      <protection locked="0"/>
    </xf>
    <xf numFmtId="0" fontId="0" fillId="0" borderId="94" xfId="0" applyBorder="1" applyAlignment="1" applyProtection="1">
      <alignment horizontal="left" vertical="center" indent="1"/>
      <protection locked="0"/>
    </xf>
    <xf numFmtId="0" fontId="0" fillId="0" borderId="18" xfId="0" applyBorder="1" applyAlignment="1" applyProtection="1">
      <alignment horizontal="left" vertical="center" indent="1"/>
      <protection locked="0"/>
    </xf>
    <xf numFmtId="0" fontId="0" fillId="0" borderId="74" xfId="0" applyBorder="1" applyAlignment="1" applyProtection="1">
      <alignment horizontal="center" vertical="center" shrinkToFit="1"/>
      <protection locked="0"/>
    </xf>
    <xf numFmtId="0" fontId="0" fillId="0" borderId="95" xfId="0" applyBorder="1" applyAlignment="1" applyProtection="1">
      <alignment horizontal="center" vertical="center" shrinkToFit="1"/>
      <protection locked="0"/>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0" borderId="72" xfId="0" applyBorder="1" applyAlignment="1" applyProtection="1">
      <alignment horizontal="center" vertical="center" shrinkToFit="1"/>
      <protection locked="0"/>
    </xf>
    <xf numFmtId="0" fontId="0" fillId="0" borderId="85" xfId="0" applyBorder="1" applyAlignment="1" applyProtection="1">
      <alignment horizontal="center"/>
      <protection locked="0"/>
    </xf>
    <xf numFmtId="0" fontId="0" fillId="0" borderId="71" xfId="0" applyBorder="1" applyAlignment="1" applyProtection="1">
      <alignment horizontal="center"/>
      <protection locked="0"/>
    </xf>
    <xf numFmtId="0" fontId="0" fillId="0" borderId="19" xfId="0" applyBorder="1" applyAlignment="1" applyProtection="1">
      <protection locked="0"/>
    </xf>
    <xf numFmtId="0" fontId="4" fillId="0" borderId="1" xfId="0" applyFont="1" applyBorder="1" applyAlignment="1">
      <alignment horizontal="center" vertical="center"/>
    </xf>
    <xf numFmtId="0" fontId="4" fillId="0" borderId="97" xfId="0" applyFont="1" applyBorder="1" applyAlignment="1">
      <alignment horizontal="center" vertical="center"/>
    </xf>
    <xf numFmtId="0" fontId="4" fillId="0" borderId="92" xfId="0" applyFont="1" applyBorder="1" applyAlignment="1" applyProtection="1">
      <alignment horizontal="center" vertical="center"/>
      <protection locked="0"/>
    </xf>
    <xf numFmtId="0" fontId="4" fillId="0" borderId="92" xfId="0" applyFont="1" applyBorder="1" applyAlignment="1">
      <alignment horizontal="center" vertical="center"/>
    </xf>
    <xf numFmtId="0" fontId="4" fillId="0" borderId="98" xfId="0" applyFont="1" applyBorder="1" applyAlignment="1">
      <alignment horizontal="center" vertical="center"/>
    </xf>
    <xf numFmtId="0" fontId="4" fillId="0" borderId="16" xfId="0" applyFont="1" applyBorder="1" applyAlignment="1" applyProtection="1">
      <protection locked="0"/>
    </xf>
    <xf numFmtId="0" fontId="4" fillId="0" borderId="99" xfId="0" applyFont="1" applyBorder="1" applyAlignment="1" applyProtection="1">
      <alignment horizontal="left" vertical="center" indent="1"/>
      <protection locked="0"/>
    </xf>
    <xf numFmtId="0" fontId="4" fillId="0" borderId="100" xfId="0" applyFont="1" applyBorder="1" applyAlignment="1" applyProtection="1">
      <alignment horizontal="left" vertical="center" indent="1"/>
      <protection locked="0"/>
    </xf>
    <xf numFmtId="0" fontId="4" fillId="0" borderId="13" xfId="0" applyFont="1" applyBorder="1" applyAlignment="1" applyProtection="1">
      <alignment horizontal="left" vertical="center" indent="1"/>
      <protection locked="0"/>
    </xf>
    <xf numFmtId="0" fontId="4" fillId="0" borderId="101" xfId="0" applyFont="1" applyBorder="1" applyAlignment="1" applyProtection="1">
      <alignment horizontal="left" vertical="center" indent="1"/>
      <protection locked="0"/>
    </xf>
    <xf numFmtId="0" fontId="12" fillId="0" borderId="67"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0" fillId="0" borderId="0" xfId="0" applyAlignment="1">
      <alignment horizontal="left" vertical="top" wrapText="1"/>
    </xf>
    <xf numFmtId="0" fontId="0" fillId="0" borderId="0" xfId="0" applyAlignment="1">
      <alignment horizontal="left" wrapText="1"/>
    </xf>
    <xf numFmtId="0" fontId="0" fillId="0" borderId="49" xfId="0" applyFont="1" applyBorder="1" applyAlignment="1">
      <alignment horizontal="center" vertical="center"/>
    </xf>
    <xf numFmtId="0" fontId="0" fillId="0" borderId="4" xfId="0" applyFont="1" applyBorder="1" applyAlignment="1">
      <alignment horizontal="center" vertical="center"/>
    </xf>
    <xf numFmtId="0" fontId="0" fillId="0" borderId="69" xfId="0" applyFont="1" applyBorder="1" applyAlignment="1">
      <alignment horizontal="center" vertical="center"/>
    </xf>
    <xf numFmtId="0" fontId="8" fillId="0" borderId="49" xfId="0" applyFont="1" applyBorder="1" applyAlignment="1">
      <alignment vertical="top"/>
    </xf>
    <xf numFmtId="0" fontId="8" fillId="0" borderId="9" xfId="0" applyFont="1" applyBorder="1" applyAlignment="1">
      <alignment vertical="top"/>
    </xf>
    <xf numFmtId="0" fontId="8" fillId="0" borderId="6" xfId="0" applyFont="1" applyFill="1" applyBorder="1" applyAlignment="1">
      <alignment vertical="top"/>
    </xf>
    <xf numFmtId="0" fontId="8" fillId="0" borderId="69" xfId="0" applyFont="1" applyFill="1" applyBorder="1" applyAlignment="1">
      <alignment vertical="top"/>
    </xf>
    <xf numFmtId="0" fontId="0" fillId="0" borderId="0" xfId="0" applyAlignment="1">
      <alignment horizontal="left" vertical="center" wrapText="1"/>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9525</xdr:rowOff>
    </xdr:from>
    <xdr:to>
      <xdr:col>1</xdr:col>
      <xdr:colOff>0</xdr:colOff>
      <xdr:row>3</xdr:row>
      <xdr:rowOff>0</xdr:rowOff>
    </xdr:to>
    <xdr:sp macro="" textlink="">
      <xdr:nvSpPr>
        <xdr:cNvPr id="8193" name="Line 1">
          <a:extLst>
            <a:ext uri="{FF2B5EF4-FFF2-40B4-BE49-F238E27FC236}">
              <a16:creationId xmlns:a16="http://schemas.microsoft.com/office/drawing/2014/main" id="{00000000-0008-0000-0000-000001200000}"/>
            </a:ext>
          </a:extLst>
        </xdr:cNvPr>
        <xdr:cNvSpPr>
          <a:spLocks noChangeShapeType="1"/>
        </xdr:cNvSpPr>
      </xdr:nvSpPr>
      <xdr:spPr bwMode="auto">
        <a:xfrm flipH="1" flipV="1">
          <a:off x="28575" y="561975"/>
          <a:ext cx="781050" cy="238125"/>
        </a:xfrm>
        <a:prstGeom prst="line">
          <a:avLst/>
        </a:prstGeom>
        <a:noFill/>
        <a:ln w="3175">
          <a:solidFill>
            <a:srgbClr val="000000"/>
          </a:solidFill>
          <a:round/>
          <a:headEnd/>
          <a:tailEnd/>
        </a:ln>
      </xdr:spPr>
    </xdr:sp>
    <xdr:clientData/>
  </xdr:twoCellAnchor>
  <xdr:twoCellAnchor>
    <xdr:from>
      <xdr:col>0</xdr:col>
      <xdr:colOff>28575</xdr:colOff>
      <xdr:row>2</xdr:row>
      <xdr:rowOff>9525</xdr:rowOff>
    </xdr:from>
    <xdr:to>
      <xdr:col>2</xdr:col>
      <xdr:colOff>0</xdr:colOff>
      <xdr:row>3</xdr:row>
      <xdr:rowOff>0</xdr:rowOff>
    </xdr:to>
    <xdr:sp macro="" textlink="">
      <xdr:nvSpPr>
        <xdr:cNvPr id="8194" name="Line 2">
          <a:extLst>
            <a:ext uri="{FF2B5EF4-FFF2-40B4-BE49-F238E27FC236}">
              <a16:creationId xmlns:a16="http://schemas.microsoft.com/office/drawing/2014/main" id="{00000000-0008-0000-0000-000002200000}"/>
            </a:ext>
          </a:extLst>
        </xdr:cNvPr>
        <xdr:cNvSpPr>
          <a:spLocks noChangeShapeType="1"/>
        </xdr:cNvSpPr>
      </xdr:nvSpPr>
      <xdr:spPr bwMode="auto">
        <a:xfrm flipH="1" flipV="1">
          <a:off x="28575" y="561975"/>
          <a:ext cx="1209675" cy="23812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9525</xdr:rowOff>
    </xdr:from>
    <xdr:to>
      <xdr:col>2</xdr:col>
      <xdr:colOff>0</xdr:colOff>
      <xdr:row>4</xdr:row>
      <xdr:rowOff>0</xdr:rowOff>
    </xdr:to>
    <xdr:sp macro="" textlink="">
      <xdr:nvSpPr>
        <xdr:cNvPr id="2050" name="Line 1">
          <a:extLst>
            <a:ext uri="{FF2B5EF4-FFF2-40B4-BE49-F238E27FC236}">
              <a16:creationId xmlns:a16="http://schemas.microsoft.com/office/drawing/2014/main" id="{00000000-0008-0000-0200-000002080000}"/>
            </a:ext>
          </a:extLst>
        </xdr:cNvPr>
        <xdr:cNvSpPr>
          <a:spLocks noChangeShapeType="1"/>
        </xdr:cNvSpPr>
      </xdr:nvSpPr>
      <xdr:spPr bwMode="auto">
        <a:xfrm>
          <a:off x="9525" y="1323975"/>
          <a:ext cx="1381125" cy="619125"/>
        </a:xfrm>
        <a:prstGeom prst="line">
          <a:avLst/>
        </a:prstGeom>
        <a:noFill/>
        <a:ln w="3175">
          <a:solidFill>
            <a:srgbClr val="000000"/>
          </a:solidFill>
          <a:prstDash val="sysDot"/>
          <a:round/>
          <a:headEnd/>
          <a:tailEnd/>
        </a:ln>
      </xdr:spPr>
    </xdr:sp>
    <xdr:clientData/>
  </xdr:twoCellAnchor>
  <xdr:twoCellAnchor>
    <xdr:from>
      <xdr:col>0</xdr:col>
      <xdr:colOff>0</xdr:colOff>
      <xdr:row>3</xdr:row>
      <xdr:rowOff>0</xdr:rowOff>
    </xdr:from>
    <xdr:to>
      <xdr:col>2</xdr:col>
      <xdr:colOff>0</xdr:colOff>
      <xdr:row>4</xdr:row>
      <xdr:rowOff>0</xdr:rowOff>
    </xdr:to>
    <xdr:sp macro="" textlink="">
      <xdr:nvSpPr>
        <xdr:cNvPr id="2051" name="Line 3">
          <a:extLst>
            <a:ext uri="{FF2B5EF4-FFF2-40B4-BE49-F238E27FC236}">
              <a16:creationId xmlns:a16="http://schemas.microsoft.com/office/drawing/2014/main" id="{00000000-0008-0000-0200-000003080000}"/>
            </a:ext>
          </a:extLst>
        </xdr:cNvPr>
        <xdr:cNvSpPr>
          <a:spLocks noChangeShapeType="1"/>
        </xdr:cNvSpPr>
      </xdr:nvSpPr>
      <xdr:spPr bwMode="auto">
        <a:xfrm>
          <a:off x="0" y="1314450"/>
          <a:ext cx="1390650" cy="628650"/>
        </a:xfrm>
        <a:prstGeom prst="line">
          <a:avLst/>
        </a:prstGeom>
        <a:noFill/>
        <a:ln w="3175">
          <a:solidFill>
            <a:srgbClr val="000000"/>
          </a:solidFill>
          <a:round/>
          <a:headEnd/>
          <a:tailEnd/>
        </a:ln>
      </xdr:spPr>
    </xdr:sp>
    <xdr:clientData/>
  </xdr:twoCellAnchor>
  <xdr:twoCellAnchor>
    <xdr:from>
      <xdr:col>5</xdr:col>
      <xdr:colOff>2266950</xdr:colOff>
      <xdr:row>3</xdr:row>
      <xdr:rowOff>209550</xdr:rowOff>
    </xdr:from>
    <xdr:to>
      <xdr:col>5</xdr:col>
      <xdr:colOff>2533650</xdr:colOff>
      <xdr:row>3</xdr:row>
      <xdr:rowOff>476250</xdr:rowOff>
    </xdr:to>
    <xdr:sp macro="" textlink="">
      <xdr:nvSpPr>
        <xdr:cNvPr id="2052" name="正方形/長方形 3">
          <a:extLst>
            <a:ext uri="{FF2B5EF4-FFF2-40B4-BE49-F238E27FC236}">
              <a16:creationId xmlns:a16="http://schemas.microsoft.com/office/drawing/2014/main" id="{00000000-0008-0000-0200-000004080000}"/>
            </a:ext>
          </a:extLst>
        </xdr:cNvPr>
        <xdr:cNvSpPr>
          <a:spLocks noChangeArrowheads="1"/>
        </xdr:cNvSpPr>
      </xdr:nvSpPr>
      <xdr:spPr bwMode="auto">
        <a:xfrm>
          <a:off x="9448800" y="1524000"/>
          <a:ext cx="266700" cy="266700"/>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200" b="0" i="0" u="none" strike="noStrike" baseline="0">
              <a:solidFill>
                <a:srgbClr val="000000"/>
              </a:solidFill>
              <a:latin typeface="ＭＳ Ｐゴシック"/>
              <a:ea typeface="ＭＳ Ｐゴシック"/>
            </a:rPr>
            <a:t>号</a:t>
          </a:r>
        </a:p>
      </xdr:txBody>
    </xdr:sp>
    <xdr:clientData/>
  </xdr:twoCellAnchor>
  <xdr:twoCellAnchor>
    <xdr:from>
      <xdr:col>0</xdr:col>
      <xdr:colOff>66675</xdr:colOff>
      <xdr:row>3</xdr:row>
      <xdr:rowOff>28575</xdr:rowOff>
    </xdr:from>
    <xdr:to>
      <xdr:col>4</xdr:col>
      <xdr:colOff>1533525</xdr:colOff>
      <xdr:row>3</xdr:row>
      <xdr:rowOff>609600</xdr:rowOff>
    </xdr:to>
    <xdr:sp macro="" textlink="">
      <xdr:nvSpPr>
        <xdr:cNvPr id="2053" name="Line 3">
          <a:extLst>
            <a:ext uri="{FF2B5EF4-FFF2-40B4-BE49-F238E27FC236}">
              <a16:creationId xmlns:a16="http://schemas.microsoft.com/office/drawing/2014/main" id="{00000000-0008-0000-0200-000005080000}"/>
            </a:ext>
          </a:extLst>
        </xdr:cNvPr>
        <xdr:cNvSpPr>
          <a:spLocks noChangeShapeType="1"/>
        </xdr:cNvSpPr>
      </xdr:nvSpPr>
      <xdr:spPr bwMode="auto">
        <a:xfrm>
          <a:off x="66675" y="1343025"/>
          <a:ext cx="6762750" cy="581025"/>
        </a:xfrm>
        <a:prstGeom prst="line">
          <a:avLst/>
        </a:prstGeom>
        <a:noFill/>
        <a:ln w="6350">
          <a:solidFill>
            <a:srgbClr val="000000"/>
          </a:solidFill>
          <a:round/>
          <a:headEnd/>
          <a:tailEnd/>
        </a:ln>
      </xdr:spPr>
    </xdr:sp>
    <xdr:clientData/>
  </xdr:twoCellAnchor>
  <xdr:twoCellAnchor>
    <xdr:from>
      <xdr:col>8</xdr:col>
      <xdr:colOff>1676401</xdr:colOff>
      <xdr:row>43</xdr:row>
      <xdr:rowOff>165100</xdr:rowOff>
    </xdr:from>
    <xdr:to>
      <xdr:col>8</xdr:col>
      <xdr:colOff>2451101</xdr:colOff>
      <xdr:row>44</xdr:row>
      <xdr:rowOff>190499</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bwMode="auto">
        <a:xfrm>
          <a:off x="16713201" y="15468600"/>
          <a:ext cx="774700" cy="34289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t>頭　＝</a:t>
          </a:r>
        </a:p>
      </xdr:txBody>
    </xdr:sp>
    <xdr:clientData/>
  </xdr:twoCellAnchor>
  <xdr:twoCellAnchor>
    <xdr:from>
      <xdr:col>2</xdr:col>
      <xdr:colOff>12700</xdr:colOff>
      <xdr:row>3</xdr:row>
      <xdr:rowOff>304800</xdr:rowOff>
    </xdr:from>
    <xdr:to>
      <xdr:col>3</xdr:col>
      <xdr:colOff>453300</xdr:colOff>
      <xdr:row>3</xdr:row>
      <xdr:rowOff>556800</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bwMode="auto">
        <a:xfrm>
          <a:off x="1409700" y="1638300"/>
          <a:ext cx="872400" cy="25200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00"/>
            <a:t>競技種目</a:t>
          </a:r>
        </a:p>
      </xdr:txBody>
    </xdr:sp>
    <xdr:clientData/>
  </xdr:twoCellAnchor>
  <xdr:twoCellAnchor>
    <xdr:from>
      <xdr:col>6</xdr:col>
      <xdr:colOff>2266950</xdr:colOff>
      <xdr:row>3</xdr:row>
      <xdr:rowOff>209550</xdr:rowOff>
    </xdr:from>
    <xdr:to>
      <xdr:col>6</xdr:col>
      <xdr:colOff>2533650</xdr:colOff>
      <xdr:row>3</xdr:row>
      <xdr:rowOff>476250</xdr:rowOff>
    </xdr:to>
    <xdr:sp macro="" textlink="">
      <xdr:nvSpPr>
        <xdr:cNvPr id="2065" name="正方形/長方形 3">
          <a:extLst>
            <a:ext uri="{FF2B5EF4-FFF2-40B4-BE49-F238E27FC236}">
              <a16:creationId xmlns:a16="http://schemas.microsoft.com/office/drawing/2014/main" id="{00000000-0008-0000-0200-000011080000}"/>
            </a:ext>
          </a:extLst>
        </xdr:cNvPr>
        <xdr:cNvSpPr>
          <a:spLocks noChangeArrowheads="1"/>
        </xdr:cNvSpPr>
      </xdr:nvSpPr>
      <xdr:spPr bwMode="auto">
        <a:xfrm>
          <a:off x="12163425" y="1524000"/>
          <a:ext cx="266700" cy="266700"/>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200" b="0" i="0" u="none" strike="noStrike" baseline="0">
              <a:solidFill>
                <a:srgbClr val="000000"/>
              </a:solidFill>
              <a:latin typeface="ＭＳ Ｐゴシック"/>
              <a:ea typeface="ＭＳ Ｐゴシック"/>
            </a:rPr>
            <a:t>号</a:t>
          </a:r>
        </a:p>
      </xdr:txBody>
    </xdr:sp>
    <xdr:clientData/>
  </xdr:twoCellAnchor>
  <xdr:twoCellAnchor>
    <xdr:from>
      <xdr:col>7</xdr:col>
      <xdr:colOff>2266950</xdr:colOff>
      <xdr:row>3</xdr:row>
      <xdr:rowOff>209550</xdr:rowOff>
    </xdr:from>
    <xdr:to>
      <xdr:col>7</xdr:col>
      <xdr:colOff>2533650</xdr:colOff>
      <xdr:row>3</xdr:row>
      <xdr:rowOff>476250</xdr:rowOff>
    </xdr:to>
    <xdr:sp macro="" textlink="">
      <xdr:nvSpPr>
        <xdr:cNvPr id="2066" name="正方形/長方形 3">
          <a:extLst>
            <a:ext uri="{FF2B5EF4-FFF2-40B4-BE49-F238E27FC236}">
              <a16:creationId xmlns:a16="http://schemas.microsoft.com/office/drawing/2014/main" id="{00000000-0008-0000-0200-000012080000}"/>
            </a:ext>
          </a:extLst>
        </xdr:cNvPr>
        <xdr:cNvSpPr>
          <a:spLocks noChangeArrowheads="1"/>
        </xdr:cNvSpPr>
      </xdr:nvSpPr>
      <xdr:spPr bwMode="auto">
        <a:xfrm>
          <a:off x="14878050" y="1524000"/>
          <a:ext cx="266700" cy="266700"/>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200" b="0" i="0" u="none" strike="noStrike" baseline="0">
              <a:solidFill>
                <a:srgbClr val="000000"/>
              </a:solidFill>
              <a:latin typeface="ＭＳ Ｐゴシック"/>
              <a:ea typeface="ＭＳ Ｐゴシック"/>
            </a:rPr>
            <a:t>号</a:t>
          </a:r>
        </a:p>
      </xdr:txBody>
    </xdr:sp>
    <xdr:clientData/>
  </xdr:twoCellAnchor>
  <xdr:twoCellAnchor>
    <xdr:from>
      <xdr:col>8</xdr:col>
      <xdr:colOff>2266950</xdr:colOff>
      <xdr:row>3</xdr:row>
      <xdr:rowOff>209550</xdr:rowOff>
    </xdr:from>
    <xdr:to>
      <xdr:col>8</xdr:col>
      <xdr:colOff>2533650</xdr:colOff>
      <xdr:row>3</xdr:row>
      <xdr:rowOff>476250</xdr:rowOff>
    </xdr:to>
    <xdr:sp macro="" textlink="">
      <xdr:nvSpPr>
        <xdr:cNvPr id="2067" name="正方形/長方形 3">
          <a:extLst>
            <a:ext uri="{FF2B5EF4-FFF2-40B4-BE49-F238E27FC236}">
              <a16:creationId xmlns:a16="http://schemas.microsoft.com/office/drawing/2014/main" id="{00000000-0008-0000-0200-000013080000}"/>
            </a:ext>
          </a:extLst>
        </xdr:cNvPr>
        <xdr:cNvSpPr>
          <a:spLocks noChangeArrowheads="1"/>
        </xdr:cNvSpPr>
      </xdr:nvSpPr>
      <xdr:spPr bwMode="auto">
        <a:xfrm>
          <a:off x="17592675" y="1524000"/>
          <a:ext cx="266700" cy="266700"/>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200" b="0" i="0" u="none" strike="noStrike" baseline="0">
              <a:solidFill>
                <a:srgbClr val="000000"/>
              </a:solidFill>
              <a:latin typeface="ＭＳ Ｐゴシック"/>
              <a:ea typeface="ＭＳ Ｐゴシック"/>
            </a:rPr>
            <a:t>号</a:t>
          </a:r>
        </a:p>
      </xdr:txBody>
    </xdr:sp>
    <xdr:clientData/>
  </xdr:twoCellAnchor>
  <xdr:twoCellAnchor>
    <xdr:from>
      <xdr:col>9</xdr:col>
      <xdr:colOff>2266950</xdr:colOff>
      <xdr:row>3</xdr:row>
      <xdr:rowOff>209550</xdr:rowOff>
    </xdr:from>
    <xdr:to>
      <xdr:col>9</xdr:col>
      <xdr:colOff>2533650</xdr:colOff>
      <xdr:row>3</xdr:row>
      <xdr:rowOff>476250</xdr:rowOff>
    </xdr:to>
    <xdr:sp macro="" textlink="">
      <xdr:nvSpPr>
        <xdr:cNvPr id="2068" name="正方形/長方形 3">
          <a:extLst>
            <a:ext uri="{FF2B5EF4-FFF2-40B4-BE49-F238E27FC236}">
              <a16:creationId xmlns:a16="http://schemas.microsoft.com/office/drawing/2014/main" id="{00000000-0008-0000-0200-000014080000}"/>
            </a:ext>
          </a:extLst>
        </xdr:cNvPr>
        <xdr:cNvSpPr>
          <a:spLocks noChangeArrowheads="1"/>
        </xdr:cNvSpPr>
      </xdr:nvSpPr>
      <xdr:spPr bwMode="auto">
        <a:xfrm>
          <a:off x="20307300" y="1524000"/>
          <a:ext cx="266700" cy="266700"/>
        </a:xfrm>
        <a:prstGeom prst="rect">
          <a:avLst/>
        </a:prstGeom>
        <a:solidFill>
          <a:srgbClr val="FFFFFF"/>
        </a:solidFill>
        <a:ln w="9525" algn="ctr">
          <a:noFill/>
          <a:round/>
          <a:headEnd/>
          <a:tailEnd/>
        </a:ln>
      </xdr:spPr>
      <xdr:txBody>
        <a:bodyPr vertOverflow="clip" wrap="square" lIns="18288" tIns="0" rIns="0" bIns="0" anchor="ctr" upright="1"/>
        <a:lstStyle/>
        <a:p>
          <a:pPr algn="ctr" rtl="0">
            <a:defRPr sz="1000"/>
          </a:pPr>
          <a:r>
            <a:rPr lang="ja-JP" altLang="en-US" sz="1200" b="0" i="0" u="none" strike="noStrike" baseline="0">
              <a:solidFill>
                <a:srgbClr val="000000"/>
              </a:solidFill>
              <a:latin typeface="ＭＳ Ｐゴシック"/>
              <a:ea typeface="ＭＳ Ｐゴシック"/>
            </a:rPr>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3"/>
  <sheetViews>
    <sheetView zoomScale="80" zoomScaleNormal="80" workbookViewId="0">
      <selection activeCell="E13" sqref="E13"/>
    </sheetView>
  </sheetViews>
  <sheetFormatPr defaultRowHeight="14.25" x14ac:dyDescent="0.15"/>
  <cols>
    <col min="1" max="1" width="10.625" customWidth="1"/>
    <col min="2" max="2" width="5.625" customWidth="1"/>
    <col min="3" max="3" width="5.625" style="3" customWidth="1"/>
    <col min="4" max="4" width="51.125" bestFit="1" customWidth="1"/>
    <col min="5" max="5" width="24.125" bestFit="1" customWidth="1"/>
    <col min="6" max="6" width="12.625" customWidth="1"/>
    <col min="7" max="7" width="11.625" customWidth="1"/>
    <col min="8" max="8" width="13.125" customWidth="1"/>
    <col min="9" max="9" width="12.625" customWidth="1"/>
    <col min="10" max="10" width="18.625" customWidth="1"/>
    <col min="11" max="11" width="15.625" customWidth="1"/>
    <col min="12" max="12" width="40.625" customWidth="1"/>
  </cols>
  <sheetData>
    <row r="1" spans="1:15" ht="24" x14ac:dyDescent="0.2">
      <c r="A1" s="444" t="s">
        <v>305</v>
      </c>
      <c r="B1" s="444"/>
      <c r="C1" s="444"/>
      <c r="D1" s="444"/>
      <c r="E1" s="444"/>
      <c r="F1" s="444"/>
      <c r="G1" s="444"/>
      <c r="H1" s="444"/>
      <c r="I1" s="444"/>
      <c r="J1" s="444"/>
      <c r="K1" s="444"/>
      <c r="L1" s="444"/>
      <c r="M1" s="10"/>
      <c r="N1" s="10"/>
      <c r="O1" s="10"/>
    </row>
    <row r="2" spans="1:15" ht="20.100000000000001" customHeight="1" x14ac:dyDescent="0.15">
      <c r="A2" s="445" t="s">
        <v>232</v>
      </c>
      <c r="B2" s="445"/>
      <c r="C2" s="445"/>
      <c r="D2" s="445"/>
      <c r="E2" s="445"/>
      <c r="F2" s="445"/>
      <c r="G2" s="445"/>
      <c r="H2" s="445"/>
      <c r="I2" s="445"/>
      <c r="J2" s="445"/>
      <c r="K2" s="445"/>
      <c r="L2" s="445"/>
    </row>
    <row r="3" spans="1:15" ht="20.100000000000001" customHeight="1" thickBot="1" x14ac:dyDescent="0.2">
      <c r="A3" s="223"/>
      <c r="B3" s="224"/>
      <c r="C3" s="446" t="s">
        <v>0</v>
      </c>
      <c r="D3" s="447"/>
      <c r="E3" s="448"/>
      <c r="F3" s="446" t="s">
        <v>1</v>
      </c>
      <c r="G3" s="447"/>
      <c r="H3" s="447"/>
      <c r="I3" s="447"/>
      <c r="J3" s="448"/>
      <c r="K3" s="228" t="s">
        <v>212</v>
      </c>
      <c r="L3" s="225" t="s">
        <v>2</v>
      </c>
    </row>
    <row r="4" spans="1:15" ht="23.1" customHeight="1" thickTop="1" x14ac:dyDescent="0.2">
      <c r="A4" s="323">
        <v>44682</v>
      </c>
      <c r="B4" s="449" t="s">
        <v>24</v>
      </c>
      <c r="C4" s="376" t="s">
        <v>221</v>
      </c>
      <c r="D4" s="304" t="s">
        <v>355</v>
      </c>
      <c r="E4" s="305" t="s">
        <v>336</v>
      </c>
      <c r="F4" s="451" t="s">
        <v>245</v>
      </c>
      <c r="G4" s="452"/>
      <c r="H4" s="452"/>
      <c r="I4" s="452"/>
      <c r="J4" s="453"/>
      <c r="K4" s="253" t="s">
        <v>246</v>
      </c>
      <c r="L4" s="254"/>
    </row>
    <row r="5" spans="1:15" ht="23.1" customHeight="1" x14ac:dyDescent="0.2">
      <c r="A5" s="321">
        <f>A4</f>
        <v>44682</v>
      </c>
      <c r="B5" s="449"/>
      <c r="C5" s="377" t="s">
        <v>288</v>
      </c>
      <c r="D5" s="306" t="s">
        <v>356</v>
      </c>
      <c r="E5" s="307" t="s">
        <v>337</v>
      </c>
      <c r="F5" s="454" t="s">
        <v>245</v>
      </c>
      <c r="G5" s="455"/>
      <c r="H5" s="455"/>
      <c r="I5" s="455"/>
      <c r="J5" s="456"/>
      <c r="K5" s="256" t="s">
        <v>246</v>
      </c>
      <c r="L5" s="257"/>
    </row>
    <row r="6" spans="1:15" ht="23.1" customHeight="1" x14ac:dyDescent="0.2">
      <c r="A6" s="321"/>
      <c r="B6" s="449"/>
      <c r="C6" s="236" t="s">
        <v>233</v>
      </c>
      <c r="D6" s="308" t="s">
        <v>189</v>
      </c>
      <c r="E6" s="309" t="s">
        <v>8</v>
      </c>
      <c r="F6" s="129" t="s">
        <v>3</v>
      </c>
      <c r="G6" s="130" t="s">
        <v>178</v>
      </c>
      <c r="H6" s="131" t="s">
        <v>179</v>
      </c>
      <c r="I6" s="132" t="s">
        <v>180</v>
      </c>
      <c r="J6" s="133" t="s">
        <v>181</v>
      </c>
      <c r="K6" s="293" t="s">
        <v>224</v>
      </c>
      <c r="L6" s="237" t="s">
        <v>7</v>
      </c>
    </row>
    <row r="7" spans="1:15" ht="23.1" customHeight="1" x14ac:dyDescent="0.2">
      <c r="A7" s="321"/>
      <c r="B7" s="449"/>
      <c r="C7" s="238" t="s">
        <v>234</v>
      </c>
      <c r="D7" s="310" t="s">
        <v>5</v>
      </c>
      <c r="E7" s="311"/>
      <c r="F7" s="134" t="s">
        <v>3</v>
      </c>
      <c r="G7" s="135" t="s">
        <v>178</v>
      </c>
      <c r="H7" s="136" t="s">
        <v>179</v>
      </c>
      <c r="I7" s="137" t="s">
        <v>180</v>
      </c>
      <c r="J7" s="138" t="s">
        <v>181</v>
      </c>
      <c r="K7" s="294" t="s">
        <v>224</v>
      </c>
      <c r="L7" s="175"/>
    </row>
    <row r="8" spans="1:15" ht="23.1" customHeight="1" x14ac:dyDescent="0.2">
      <c r="A8" s="321"/>
      <c r="B8" s="449"/>
      <c r="C8" s="99" t="s">
        <v>235</v>
      </c>
      <c r="D8" s="204" t="s">
        <v>134</v>
      </c>
      <c r="E8" s="312" t="s">
        <v>9</v>
      </c>
      <c r="F8" s="12" t="s">
        <v>3</v>
      </c>
      <c r="G8" s="121" t="s">
        <v>182</v>
      </c>
      <c r="H8" s="122" t="s">
        <v>183</v>
      </c>
      <c r="I8" s="123" t="s">
        <v>180</v>
      </c>
      <c r="J8" s="124" t="s">
        <v>181</v>
      </c>
      <c r="K8" s="295" t="s">
        <v>224</v>
      </c>
      <c r="L8" s="174" t="s">
        <v>7</v>
      </c>
    </row>
    <row r="9" spans="1:15" ht="23.1" customHeight="1" thickBot="1" x14ac:dyDescent="0.25">
      <c r="A9" s="322"/>
      <c r="B9" s="450"/>
      <c r="C9" s="229" t="s">
        <v>236</v>
      </c>
      <c r="D9" s="313" t="s">
        <v>6</v>
      </c>
      <c r="E9" s="314"/>
      <c r="F9" s="230" t="s">
        <v>3</v>
      </c>
      <c r="G9" s="231" t="s">
        <v>182</v>
      </c>
      <c r="H9" s="232" t="s">
        <v>183</v>
      </c>
      <c r="I9" s="233" t="s">
        <v>180</v>
      </c>
      <c r="J9" s="234" t="s">
        <v>181</v>
      </c>
      <c r="K9" s="296" t="s">
        <v>224</v>
      </c>
      <c r="L9" s="235"/>
      <c r="N9" s="96"/>
    </row>
    <row r="10" spans="1:15" ht="23.1" customHeight="1" thickTop="1" x14ac:dyDescent="0.2">
      <c r="A10" s="323">
        <f>A4+1</f>
        <v>44683</v>
      </c>
      <c r="B10" s="438" t="s">
        <v>24</v>
      </c>
      <c r="C10" s="252" t="s">
        <v>135</v>
      </c>
      <c r="D10" s="304" t="s">
        <v>286</v>
      </c>
      <c r="E10" s="305" t="s">
        <v>280</v>
      </c>
      <c r="F10" s="329" t="s">
        <v>3</v>
      </c>
      <c r="G10" s="330" t="s">
        <v>281</v>
      </c>
      <c r="H10" s="331"/>
      <c r="I10" s="332" t="s">
        <v>187</v>
      </c>
      <c r="J10" s="333" t="s">
        <v>175</v>
      </c>
      <c r="K10" s="334" t="s">
        <v>224</v>
      </c>
      <c r="L10" s="254" t="s">
        <v>230</v>
      </c>
      <c r="N10" s="96"/>
    </row>
    <row r="11" spans="1:15" s="2" customFormat="1" ht="23.1" customHeight="1" x14ac:dyDescent="0.2">
      <c r="A11" s="321">
        <f>A10</f>
        <v>44683</v>
      </c>
      <c r="B11" s="439"/>
      <c r="C11" s="255" t="s">
        <v>136</v>
      </c>
      <c r="D11" s="306" t="s">
        <v>287</v>
      </c>
      <c r="E11" s="307" t="s">
        <v>227</v>
      </c>
      <c r="F11" s="335" t="s">
        <v>3</v>
      </c>
      <c r="G11" s="336" t="s">
        <v>213</v>
      </c>
      <c r="H11" s="337"/>
      <c r="I11" s="338" t="s">
        <v>187</v>
      </c>
      <c r="J11" s="339" t="s">
        <v>282</v>
      </c>
      <c r="K11" s="340" t="s">
        <v>224</v>
      </c>
      <c r="L11" s="341" t="s">
        <v>230</v>
      </c>
      <c r="N11" s="97"/>
    </row>
    <row r="12" spans="1:15" s="2" customFormat="1" ht="23.1" customHeight="1" x14ac:dyDescent="0.2">
      <c r="A12" s="324"/>
      <c r="B12" s="439"/>
      <c r="C12" s="236" t="s">
        <v>137</v>
      </c>
      <c r="D12" s="308" t="s">
        <v>237</v>
      </c>
      <c r="E12" s="315" t="s">
        <v>240</v>
      </c>
      <c r="F12" s="129" t="s">
        <v>3</v>
      </c>
      <c r="G12" s="130" t="s">
        <v>238</v>
      </c>
      <c r="H12" s="131" t="s">
        <v>239</v>
      </c>
      <c r="I12" s="132" t="s">
        <v>222</v>
      </c>
      <c r="J12" s="133" t="s">
        <v>219</v>
      </c>
      <c r="K12" s="293" t="s">
        <v>224</v>
      </c>
      <c r="L12" s="237"/>
      <c r="N12" s="97"/>
    </row>
    <row r="13" spans="1:15" s="2" customFormat="1" ht="23.1" customHeight="1" x14ac:dyDescent="0.15">
      <c r="A13" s="344"/>
      <c r="B13" s="439"/>
      <c r="C13" s="238" t="s">
        <v>138</v>
      </c>
      <c r="D13" s="310" t="s">
        <v>26</v>
      </c>
      <c r="E13" s="316" t="s">
        <v>188</v>
      </c>
      <c r="F13" s="134" t="s">
        <v>3</v>
      </c>
      <c r="G13" s="135" t="s">
        <v>176</v>
      </c>
      <c r="H13" s="136" t="s">
        <v>177</v>
      </c>
      <c r="I13" s="137" t="s">
        <v>222</v>
      </c>
      <c r="J13" s="138" t="s">
        <v>219</v>
      </c>
      <c r="K13" s="294" t="s">
        <v>224</v>
      </c>
      <c r="L13" s="175"/>
      <c r="N13" s="97"/>
    </row>
    <row r="14" spans="1:15" s="2" customFormat="1" ht="23.1" customHeight="1" x14ac:dyDescent="0.2">
      <c r="A14" s="321"/>
      <c r="B14" s="439"/>
      <c r="C14" s="236" t="s">
        <v>139</v>
      </c>
      <c r="D14" s="308" t="s">
        <v>189</v>
      </c>
      <c r="E14" s="309" t="s">
        <v>8</v>
      </c>
      <c r="F14" s="129" t="s">
        <v>3</v>
      </c>
      <c r="G14" s="130" t="s">
        <v>178</v>
      </c>
      <c r="H14" s="131" t="s">
        <v>179</v>
      </c>
      <c r="I14" s="132" t="s">
        <v>180</v>
      </c>
      <c r="J14" s="133" t="s">
        <v>181</v>
      </c>
      <c r="K14" s="293" t="s">
        <v>224</v>
      </c>
      <c r="L14" s="237" t="s">
        <v>7</v>
      </c>
      <c r="N14" s="97" t="s">
        <v>130</v>
      </c>
    </row>
    <row r="15" spans="1:15" s="2" customFormat="1" ht="23.1" customHeight="1" x14ac:dyDescent="0.2">
      <c r="A15" s="321"/>
      <c r="B15" s="439"/>
      <c r="C15" s="238" t="s">
        <v>140</v>
      </c>
      <c r="D15" s="310" t="s">
        <v>5</v>
      </c>
      <c r="E15" s="311"/>
      <c r="F15" s="134" t="s">
        <v>3</v>
      </c>
      <c r="G15" s="135" t="s">
        <v>178</v>
      </c>
      <c r="H15" s="136" t="s">
        <v>179</v>
      </c>
      <c r="I15" s="137" t="s">
        <v>180</v>
      </c>
      <c r="J15" s="138" t="s">
        <v>181</v>
      </c>
      <c r="K15" s="297" t="s">
        <v>224</v>
      </c>
      <c r="L15" s="175"/>
      <c r="N15" s="97" t="s">
        <v>131</v>
      </c>
    </row>
    <row r="16" spans="1:15" s="2" customFormat="1" ht="23.1" customHeight="1" x14ac:dyDescent="0.2">
      <c r="A16" s="321"/>
      <c r="B16" s="439"/>
      <c r="C16" s="172" t="s">
        <v>141</v>
      </c>
      <c r="D16" s="203" t="s">
        <v>335</v>
      </c>
      <c r="E16" s="317" t="s">
        <v>336</v>
      </c>
      <c r="F16" s="13" t="s">
        <v>3</v>
      </c>
      <c r="G16" s="336" t="s">
        <v>213</v>
      </c>
      <c r="H16" s="140" t="s">
        <v>347</v>
      </c>
      <c r="I16" s="141" t="s">
        <v>268</v>
      </c>
      <c r="J16" s="142" t="s">
        <v>181</v>
      </c>
      <c r="K16" s="299" t="s">
        <v>224</v>
      </c>
      <c r="L16" s="174" t="s">
        <v>354</v>
      </c>
      <c r="M16" s="431"/>
      <c r="N16" s="97"/>
    </row>
    <row r="17" spans="1:15" s="2" customFormat="1" ht="23.1" customHeight="1" x14ac:dyDescent="0.2">
      <c r="A17" s="321"/>
      <c r="B17" s="439"/>
      <c r="C17" s="236" t="s">
        <v>142</v>
      </c>
      <c r="D17" s="308" t="s">
        <v>134</v>
      </c>
      <c r="E17" s="309" t="s">
        <v>9</v>
      </c>
      <c r="F17" s="129" t="s">
        <v>3</v>
      </c>
      <c r="G17" s="130" t="s">
        <v>182</v>
      </c>
      <c r="H17" s="131" t="s">
        <v>183</v>
      </c>
      <c r="I17" s="132" t="s">
        <v>180</v>
      </c>
      <c r="J17" s="133" t="s">
        <v>181</v>
      </c>
      <c r="K17" s="299" t="s">
        <v>224</v>
      </c>
      <c r="L17" s="237" t="s">
        <v>7</v>
      </c>
      <c r="N17" s="97" t="s">
        <v>132</v>
      </c>
    </row>
    <row r="18" spans="1:15" s="2" customFormat="1" ht="23.1" customHeight="1" x14ac:dyDescent="0.2">
      <c r="A18" s="321"/>
      <c r="B18" s="439"/>
      <c r="C18" s="238" t="s">
        <v>143</v>
      </c>
      <c r="D18" s="310" t="s">
        <v>6</v>
      </c>
      <c r="E18" s="311"/>
      <c r="F18" s="134" t="s">
        <v>3</v>
      </c>
      <c r="G18" s="135" t="s">
        <v>182</v>
      </c>
      <c r="H18" s="136" t="s">
        <v>183</v>
      </c>
      <c r="I18" s="137" t="s">
        <v>180</v>
      </c>
      <c r="J18" s="138" t="s">
        <v>181</v>
      </c>
      <c r="K18" s="297" t="s">
        <v>224</v>
      </c>
      <c r="L18" s="175"/>
      <c r="N18" s="97" t="s">
        <v>132</v>
      </c>
    </row>
    <row r="19" spans="1:15" s="2" customFormat="1" ht="23.1" customHeight="1" x14ac:dyDescent="0.2">
      <c r="A19" s="321"/>
      <c r="B19" s="439"/>
      <c r="C19" s="99" t="s">
        <v>144</v>
      </c>
      <c r="D19" s="204" t="s">
        <v>20</v>
      </c>
      <c r="E19" s="312" t="s">
        <v>10</v>
      </c>
      <c r="F19" s="12" t="s">
        <v>3</v>
      </c>
      <c r="G19" s="121" t="s">
        <v>184</v>
      </c>
      <c r="H19" s="122" t="s">
        <v>185</v>
      </c>
      <c r="I19" s="123" t="s">
        <v>180</v>
      </c>
      <c r="J19" s="124" t="s">
        <v>186</v>
      </c>
      <c r="K19" s="300" t="s">
        <v>224</v>
      </c>
      <c r="L19" s="174" t="s">
        <v>7</v>
      </c>
      <c r="N19" s="97" t="s">
        <v>133</v>
      </c>
    </row>
    <row r="20" spans="1:15" s="2" customFormat="1" ht="23.1" customHeight="1" thickBot="1" x14ac:dyDescent="0.25">
      <c r="A20" s="322"/>
      <c r="B20" s="440"/>
      <c r="C20" s="98" t="s">
        <v>145</v>
      </c>
      <c r="D20" s="204" t="s">
        <v>203</v>
      </c>
      <c r="E20" s="318" t="s">
        <v>190</v>
      </c>
      <c r="F20" s="11" t="s">
        <v>3</v>
      </c>
      <c r="G20" s="121" t="s">
        <v>192</v>
      </c>
      <c r="H20" s="122" t="s">
        <v>193</v>
      </c>
      <c r="I20" s="123" t="s">
        <v>191</v>
      </c>
      <c r="J20" s="124" t="s">
        <v>194</v>
      </c>
      <c r="K20" s="301" t="s">
        <v>224</v>
      </c>
      <c r="L20" s="176" t="s">
        <v>7</v>
      </c>
      <c r="N20" s="97"/>
    </row>
    <row r="21" spans="1:15" s="2" customFormat="1" ht="23.1" customHeight="1" thickTop="1" x14ac:dyDescent="0.2">
      <c r="A21" s="323">
        <f>A10+1</f>
        <v>44684</v>
      </c>
      <c r="B21" s="438" t="s">
        <v>24</v>
      </c>
      <c r="C21" s="342" t="s">
        <v>146</v>
      </c>
      <c r="D21" s="304" t="s">
        <v>286</v>
      </c>
      <c r="E21" s="305" t="s">
        <v>280</v>
      </c>
      <c r="F21" s="329" t="s">
        <v>3</v>
      </c>
      <c r="G21" s="330" t="s">
        <v>281</v>
      </c>
      <c r="H21" s="331"/>
      <c r="I21" s="332" t="s">
        <v>187</v>
      </c>
      <c r="J21" s="333" t="s">
        <v>175</v>
      </c>
      <c r="K21" s="334" t="s">
        <v>224</v>
      </c>
      <c r="L21" s="254" t="s">
        <v>230</v>
      </c>
      <c r="N21" s="97"/>
    </row>
    <row r="22" spans="1:15" s="2" customFormat="1" ht="23.1" customHeight="1" x14ac:dyDescent="0.2">
      <c r="A22" s="321">
        <f>A21</f>
        <v>44684</v>
      </c>
      <c r="B22" s="439"/>
      <c r="C22" s="343" t="s">
        <v>147</v>
      </c>
      <c r="D22" s="306" t="s">
        <v>287</v>
      </c>
      <c r="E22" s="307" t="s">
        <v>227</v>
      </c>
      <c r="F22" s="335" t="s">
        <v>3</v>
      </c>
      <c r="G22" s="336" t="s">
        <v>213</v>
      </c>
      <c r="H22" s="337"/>
      <c r="I22" s="338" t="s">
        <v>187</v>
      </c>
      <c r="J22" s="339" t="s">
        <v>282</v>
      </c>
      <c r="K22" s="340" t="s">
        <v>224</v>
      </c>
      <c r="L22" s="341" t="s">
        <v>230</v>
      </c>
      <c r="N22" s="97"/>
    </row>
    <row r="23" spans="1:15" s="2" customFormat="1" ht="23.1" customHeight="1" x14ac:dyDescent="0.2">
      <c r="A23" s="321"/>
      <c r="B23" s="439"/>
      <c r="C23" s="236" t="s">
        <v>148</v>
      </c>
      <c r="D23" s="308" t="s">
        <v>237</v>
      </c>
      <c r="E23" s="315" t="s">
        <v>240</v>
      </c>
      <c r="F23" s="129" t="s">
        <v>3</v>
      </c>
      <c r="G23" s="130" t="s">
        <v>238</v>
      </c>
      <c r="H23" s="131" t="s">
        <v>239</v>
      </c>
      <c r="I23" s="132" t="s">
        <v>222</v>
      </c>
      <c r="J23" s="133" t="s">
        <v>219</v>
      </c>
      <c r="K23" s="299" t="s">
        <v>224</v>
      </c>
      <c r="L23" s="237"/>
    </row>
    <row r="24" spans="1:15" s="2" customFormat="1" ht="23.1" customHeight="1" x14ac:dyDescent="0.2">
      <c r="A24" s="324"/>
      <c r="B24" s="439"/>
      <c r="C24" s="238" t="s">
        <v>149</v>
      </c>
      <c r="D24" s="310" t="s">
        <v>26</v>
      </c>
      <c r="E24" s="316" t="s">
        <v>188</v>
      </c>
      <c r="F24" s="134" t="s">
        <v>3</v>
      </c>
      <c r="G24" s="135" t="s">
        <v>176</v>
      </c>
      <c r="H24" s="136" t="s">
        <v>177</v>
      </c>
      <c r="I24" s="137" t="s">
        <v>222</v>
      </c>
      <c r="J24" s="138" t="s">
        <v>219</v>
      </c>
      <c r="K24" s="297" t="s">
        <v>224</v>
      </c>
      <c r="L24" s="175"/>
    </row>
    <row r="25" spans="1:15" s="2" customFormat="1" ht="23.1" customHeight="1" x14ac:dyDescent="0.2">
      <c r="A25" s="324"/>
      <c r="B25" s="439"/>
      <c r="C25" s="172" t="s">
        <v>150</v>
      </c>
      <c r="D25" s="203" t="s">
        <v>266</v>
      </c>
      <c r="E25" s="317" t="s">
        <v>241</v>
      </c>
      <c r="F25" s="13" t="s">
        <v>3</v>
      </c>
      <c r="G25" s="139" t="s">
        <v>267</v>
      </c>
      <c r="H25" s="140" t="s">
        <v>239</v>
      </c>
      <c r="I25" s="141" t="s">
        <v>268</v>
      </c>
      <c r="J25" s="142" t="s">
        <v>181</v>
      </c>
      <c r="K25" s="298" t="s">
        <v>270</v>
      </c>
      <c r="L25" s="303" t="s">
        <v>269</v>
      </c>
    </row>
    <row r="26" spans="1:15" s="2" customFormat="1" ht="23.1" customHeight="1" x14ac:dyDescent="0.2">
      <c r="A26" s="325"/>
      <c r="B26" s="439"/>
      <c r="C26" s="236" t="s">
        <v>151</v>
      </c>
      <c r="D26" s="308" t="s">
        <v>189</v>
      </c>
      <c r="E26" s="309" t="s">
        <v>8</v>
      </c>
      <c r="F26" s="129" t="s">
        <v>3</v>
      </c>
      <c r="G26" s="130" t="s">
        <v>178</v>
      </c>
      <c r="H26" s="131" t="s">
        <v>179</v>
      </c>
      <c r="I26" s="132" t="s">
        <v>180</v>
      </c>
      <c r="J26" s="133" t="s">
        <v>181</v>
      </c>
      <c r="K26" s="299" t="s">
        <v>224</v>
      </c>
      <c r="L26" s="237" t="s">
        <v>7</v>
      </c>
    </row>
    <row r="27" spans="1:15" s="2" customFormat="1" ht="23.1" customHeight="1" x14ac:dyDescent="0.2">
      <c r="A27" s="325"/>
      <c r="B27" s="439"/>
      <c r="C27" s="238" t="s">
        <v>152</v>
      </c>
      <c r="D27" s="310" t="s">
        <v>5</v>
      </c>
      <c r="E27" s="311"/>
      <c r="F27" s="134" t="s">
        <v>3</v>
      </c>
      <c r="G27" s="135" t="s">
        <v>178</v>
      </c>
      <c r="H27" s="136" t="s">
        <v>179</v>
      </c>
      <c r="I27" s="137" t="s">
        <v>180</v>
      </c>
      <c r="J27" s="138" t="s">
        <v>181</v>
      </c>
      <c r="K27" s="297" t="s">
        <v>224</v>
      </c>
      <c r="L27" s="175"/>
    </row>
    <row r="28" spans="1:15" s="2" customFormat="1" ht="23.1" customHeight="1" x14ac:dyDescent="0.2">
      <c r="A28" s="325"/>
      <c r="B28" s="439"/>
      <c r="C28" s="236" t="s">
        <v>153</v>
      </c>
      <c r="D28" s="308" t="s">
        <v>134</v>
      </c>
      <c r="E28" s="309" t="s">
        <v>9</v>
      </c>
      <c r="F28" s="129" t="s">
        <v>3</v>
      </c>
      <c r="G28" s="130" t="s">
        <v>182</v>
      </c>
      <c r="H28" s="131" t="s">
        <v>183</v>
      </c>
      <c r="I28" s="132" t="s">
        <v>180</v>
      </c>
      <c r="J28" s="133" t="s">
        <v>181</v>
      </c>
      <c r="K28" s="299" t="s">
        <v>224</v>
      </c>
      <c r="L28" s="237" t="s">
        <v>7</v>
      </c>
      <c r="O28" s="86"/>
    </row>
    <row r="29" spans="1:15" s="2" customFormat="1" ht="23.1" customHeight="1" x14ac:dyDescent="0.2">
      <c r="A29" s="325"/>
      <c r="B29" s="439"/>
      <c r="C29" s="238" t="s">
        <v>154</v>
      </c>
      <c r="D29" s="310" t="s">
        <v>6</v>
      </c>
      <c r="E29" s="311"/>
      <c r="F29" s="134" t="s">
        <v>3</v>
      </c>
      <c r="G29" s="135" t="s">
        <v>182</v>
      </c>
      <c r="H29" s="136" t="s">
        <v>183</v>
      </c>
      <c r="I29" s="137" t="s">
        <v>180</v>
      </c>
      <c r="J29" s="138" t="s">
        <v>181</v>
      </c>
      <c r="K29" s="297" t="s">
        <v>224</v>
      </c>
      <c r="L29" s="175"/>
      <c r="O29" s="86"/>
    </row>
    <row r="30" spans="1:15" s="2" customFormat="1" ht="23.1" customHeight="1" x14ac:dyDescent="0.2">
      <c r="A30" s="325"/>
      <c r="B30" s="439"/>
      <c r="C30" s="99" t="s">
        <v>155</v>
      </c>
      <c r="D30" s="204" t="s">
        <v>20</v>
      </c>
      <c r="E30" s="312" t="s">
        <v>10</v>
      </c>
      <c r="F30" s="12" t="s">
        <v>3</v>
      </c>
      <c r="G30" s="121" t="s">
        <v>184</v>
      </c>
      <c r="H30" s="122" t="s">
        <v>185</v>
      </c>
      <c r="I30" s="123" t="s">
        <v>180</v>
      </c>
      <c r="J30" s="124" t="s">
        <v>186</v>
      </c>
      <c r="K30" s="300" t="s">
        <v>224</v>
      </c>
      <c r="L30" s="174" t="s">
        <v>7</v>
      </c>
      <c r="O30" s="86"/>
    </row>
    <row r="31" spans="1:15" s="2" customFormat="1" ht="23.1" customHeight="1" thickBot="1" x14ac:dyDescent="0.25">
      <c r="A31" s="325"/>
      <c r="B31" s="440"/>
      <c r="C31" s="98" t="s">
        <v>196</v>
      </c>
      <c r="D31" s="204" t="s">
        <v>218</v>
      </c>
      <c r="E31" s="312" t="s">
        <v>204</v>
      </c>
      <c r="F31" s="13" t="s">
        <v>4</v>
      </c>
      <c r="G31" s="139" t="s">
        <v>192</v>
      </c>
      <c r="H31" s="140" t="s">
        <v>193</v>
      </c>
      <c r="I31" s="141" t="s">
        <v>191</v>
      </c>
      <c r="J31" s="124" t="s">
        <v>186</v>
      </c>
      <c r="K31" s="302" t="s">
        <v>225</v>
      </c>
      <c r="L31" s="177" t="s">
        <v>7</v>
      </c>
    </row>
    <row r="32" spans="1:15" s="2" customFormat="1" ht="23.1" customHeight="1" thickTop="1" x14ac:dyDescent="0.2">
      <c r="A32" s="323">
        <f>A21+1</f>
        <v>44685</v>
      </c>
      <c r="B32" s="441" t="s">
        <v>24</v>
      </c>
      <c r="C32" s="342" t="s">
        <v>197</v>
      </c>
      <c r="D32" s="304" t="s">
        <v>286</v>
      </c>
      <c r="E32" s="305" t="s">
        <v>280</v>
      </c>
      <c r="F32" s="329" t="s">
        <v>3</v>
      </c>
      <c r="G32" s="330" t="s">
        <v>281</v>
      </c>
      <c r="H32" s="331"/>
      <c r="I32" s="332" t="s">
        <v>187</v>
      </c>
      <c r="J32" s="333" t="s">
        <v>175</v>
      </c>
      <c r="K32" s="334" t="s">
        <v>224</v>
      </c>
      <c r="L32" s="254" t="s">
        <v>230</v>
      </c>
    </row>
    <row r="33" spans="1:12" s="2" customFormat="1" ht="23.1" customHeight="1" x14ac:dyDescent="0.2">
      <c r="A33" s="321">
        <f>A32</f>
        <v>44685</v>
      </c>
      <c r="B33" s="442"/>
      <c r="C33" s="343" t="s">
        <v>198</v>
      </c>
      <c r="D33" s="306" t="s">
        <v>287</v>
      </c>
      <c r="E33" s="307" t="s">
        <v>227</v>
      </c>
      <c r="F33" s="335" t="s">
        <v>3</v>
      </c>
      <c r="G33" s="336" t="s">
        <v>213</v>
      </c>
      <c r="H33" s="337"/>
      <c r="I33" s="338" t="s">
        <v>187</v>
      </c>
      <c r="J33" s="339" t="s">
        <v>282</v>
      </c>
      <c r="K33" s="340" t="s">
        <v>224</v>
      </c>
      <c r="L33" s="341" t="s">
        <v>230</v>
      </c>
    </row>
    <row r="34" spans="1:12" ht="23.1" customHeight="1" x14ac:dyDescent="0.2">
      <c r="A34" s="321"/>
      <c r="B34" s="442"/>
      <c r="C34" s="236" t="s">
        <v>199</v>
      </c>
      <c r="D34" s="308" t="s">
        <v>237</v>
      </c>
      <c r="E34" s="315" t="s">
        <v>240</v>
      </c>
      <c r="F34" s="129" t="s">
        <v>3</v>
      </c>
      <c r="G34" s="130" t="s">
        <v>238</v>
      </c>
      <c r="H34" s="131" t="s">
        <v>239</v>
      </c>
      <c r="I34" s="132" t="s">
        <v>222</v>
      </c>
      <c r="J34" s="133" t="s">
        <v>219</v>
      </c>
      <c r="K34" s="299" t="s">
        <v>224</v>
      </c>
      <c r="L34" s="237"/>
    </row>
    <row r="35" spans="1:12" ht="23.1" customHeight="1" x14ac:dyDescent="0.2">
      <c r="A35" s="326"/>
      <c r="B35" s="442"/>
      <c r="C35" s="238" t="s">
        <v>200</v>
      </c>
      <c r="D35" s="310" t="s">
        <v>26</v>
      </c>
      <c r="E35" s="316" t="s">
        <v>188</v>
      </c>
      <c r="F35" s="134" t="s">
        <v>3</v>
      </c>
      <c r="G35" s="135" t="s">
        <v>176</v>
      </c>
      <c r="H35" s="136" t="s">
        <v>177</v>
      </c>
      <c r="I35" s="137" t="s">
        <v>222</v>
      </c>
      <c r="J35" s="138" t="s">
        <v>219</v>
      </c>
      <c r="K35" s="297" t="s">
        <v>224</v>
      </c>
      <c r="L35" s="175"/>
    </row>
    <row r="36" spans="1:12" ht="23.1" customHeight="1" x14ac:dyDescent="0.2">
      <c r="A36" s="326"/>
      <c r="B36" s="442"/>
      <c r="C36" s="99" t="s">
        <v>201</v>
      </c>
      <c r="D36" s="204" t="s">
        <v>339</v>
      </c>
      <c r="E36" s="319" t="s">
        <v>223</v>
      </c>
      <c r="F36" s="12" t="s">
        <v>11</v>
      </c>
      <c r="G36" s="121" t="s">
        <v>178</v>
      </c>
      <c r="H36" s="122" t="s">
        <v>179</v>
      </c>
      <c r="I36" s="123" t="s">
        <v>180</v>
      </c>
      <c r="J36" s="124"/>
      <c r="K36" s="300" t="s">
        <v>226</v>
      </c>
      <c r="L36" s="174" t="s">
        <v>229</v>
      </c>
    </row>
    <row r="37" spans="1:12" ht="23.1" customHeight="1" x14ac:dyDescent="0.2">
      <c r="A37" s="324"/>
      <c r="B37" s="442"/>
      <c r="C37" s="146" t="s">
        <v>202</v>
      </c>
      <c r="D37" s="204" t="s">
        <v>217</v>
      </c>
      <c r="E37" s="318" t="s">
        <v>214</v>
      </c>
      <c r="F37" s="11" t="s">
        <v>4</v>
      </c>
      <c r="G37" s="121" t="s">
        <v>215</v>
      </c>
      <c r="H37" s="122" t="s">
        <v>216</v>
      </c>
      <c r="I37" s="123" t="s">
        <v>191</v>
      </c>
      <c r="J37" s="124" t="s">
        <v>220</v>
      </c>
      <c r="K37" s="301" t="s">
        <v>225</v>
      </c>
      <c r="L37" s="176" t="s">
        <v>7</v>
      </c>
    </row>
    <row r="38" spans="1:12" ht="23.1" customHeight="1" x14ac:dyDescent="0.2">
      <c r="A38" s="324"/>
      <c r="B38" s="442"/>
      <c r="C38" s="99" t="s">
        <v>228</v>
      </c>
      <c r="D38" s="204" t="s">
        <v>195</v>
      </c>
      <c r="E38" s="312" t="s">
        <v>10</v>
      </c>
      <c r="F38" s="11" t="s">
        <v>4</v>
      </c>
      <c r="G38" s="121" t="s">
        <v>184</v>
      </c>
      <c r="H38" s="122" t="s">
        <v>185</v>
      </c>
      <c r="I38" s="123" t="s">
        <v>180</v>
      </c>
      <c r="J38" s="124" t="s">
        <v>186</v>
      </c>
      <c r="K38" s="301" t="s">
        <v>225</v>
      </c>
      <c r="L38" s="174" t="s">
        <v>7</v>
      </c>
    </row>
    <row r="39" spans="1:12" ht="23.1" customHeight="1" x14ac:dyDescent="0.2">
      <c r="A39" s="324"/>
      <c r="B39" s="442"/>
      <c r="C39" s="144" t="s">
        <v>271</v>
      </c>
      <c r="D39" s="204" t="s">
        <v>340</v>
      </c>
      <c r="E39" s="312" t="s">
        <v>9</v>
      </c>
      <c r="F39" s="12" t="s">
        <v>4</v>
      </c>
      <c r="G39" s="121" t="s">
        <v>182</v>
      </c>
      <c r="H39" s="122" t="s">
        <v>183</v>
      </c>
      <c r="I39" s="123" t="s">
        <v>180</v>
      </c>
      <c r="J39" s="124" t="s">
        <v>181</v>
      </c>
      <c r="K39" s="300" t="s">
        <v>225</v>
      </c>
      <c r="L39" s="174" t="s">
        <v>7</v>
      </c>
    </row>
    <row r="40" spans="1:12" ht="23.1" customHeight="1" x14ac:dyDescent="0.2">
      <c r="A40" s="327"/>
      <c r="B40" s="442"/>
      <c r="C40" s="145" t="s">
        <v>283</v>
      </c>
      <c r="D40" s="310" t="s">
        <v>6</v>
      </c>
      <c r="E40" s="311"/>
      <c r="F40" s="134" t="s">
        <v>3</v>
      </c>
      <c r="G40" s="135" t="s">
        <v>182</v>
      </c>
      <c r="H40" s="136" t="s">
        <v>183</v>
      </c>
      <c r="I40" s="137" t="s">
        <v>180</v>
      </c>
      <c r="J40" s="138" t="s">
        <v>181</v>
      </c>
      <c r="K40" s="426" t="s">
        <v>342</v>
      </c>
      <c r="L40" s="270"/>
    </row>
    <row r="41" spans="1:12" ht="23.1" customHeight="1" x14ac:dyDescent="0.2">
      <c r="A41" s="325"/>
      <c r="B41" s="442"/>
      <c r="C41" s="144" t="s">
        <v>284</v>
      </c>
      <c r="D41" s="308" t="s">
        <v>341</v>
      </c>
      <c r="E41" s="309" t="s">
        <v>8</v>
      </c>
      <c r="F41" s="436" t="s">
        <v>4</v>
      </c>
      <c r="G41" s="130" t="s">
        <v>178</v>
      </c>
      <c r="H41" s="131" t="s">
        <v>179</v>
      </c>
      <c r="I41" s="132" t="s">
        <v>180</v>
      </c>
      <c r="J41" s="133" t="s">
        <v>181</v>
      </c>
      <c r="K41" s="300" t="s">
        <v>225</v>
      </c>
      <c r="L41" s="237" t="s">
        <v>7</v>
      </c>
    </row>
    <row r="42" spans="1:12" ht="18.75" x14ac:dyDescent="0.2">
      <c r="A42" s="328"/>
      <c r="B42" s="443"/>
      <c r="C42" s="145" t="s">
        <v>285</v>
      </c>
      <c r="D42" s="202" t="s">
        <v>5</v>
      </c>
      <c r="E42" s="320"/>
      <c r="F42" s="264" t="s">
        <v>3</v>
      </c>
      <c r="G42" s="265" t="s">
        <v>178</v>
      </c>
      <c r="H42" s="266" t="s">
        <v>179</v>
      </c>
      <c r="I42" s="268" t="s">
        <v>180</v>
      </c>
      <c r="J42" s="267" t="s">
        <v>181</v>
      </c>
      <c r="K42" s="426" t="s">
        <v>342</v>
      </c>
      <c r="L42" s="269"/>
    </row>
    <row r="43" spans="1:12" ht="21" x14ac:dyDescent="0.2">
      <c r="A43" s="169"/>
      <c r="B43" s="169"/>
      <c r="C43" s="170"/>
      <c r="D43" s="226" t="s">
        <v>12</v>
      </c>
      <c r="F43" s="227" t="s">
        <v>231</v>
      </c>
      <c r="J43" s="171"/>
      <c r="K43" s="171"/>
      <c r="L43" s="381">
        <v>44256</v>
      </c>
    </row>
  </sheetData>
  <mergeCells count="10">
    <mergeCell ref="B21:B31"/>
    <mergeCell ref="B10:B20"/>
    <mergeCell ref="B32:B42"/>
    <mergeCell ref="A1:L1"/>
    <mergeCell ref="A2:L2"/>
    <mergeCell ref="C3:E3"/>
    <mergeCell ref="F3:J3"/>
    <mergeCell ref="B4:B9"/>
    <mergeCell ref="F4:J4"/>
    <mergeCell ref="F5:J5"/>
  </mergeCells>
  <phoneticPr fontId="2"/>
  <dataValidations count="2">
    <dataValidation type="list" allowBlank="1" showInputMessage="1" showErrorMessage="1" sqref="F11 F33 F25 F22 F16" xr:uid="{00000000-0002-0000-0000-000000000000}">
      <formula1>$N$7:$N$15</formula1>
    </dataValidation>
    <dataValidation type="list" allowBlank="1" showInputMessage="1" showErrorMessage="1" sqref="F39:F42" xr:uid="{00000000-0002-0000-0000-000001000000}">
      <formula1>$N$7:$N$14</formula1>
    </dataValidation>
  </dataValidations>
  <printOptions horizontalCentered="1" verticalCentered="1"/>
  <pageMargins left="0" right="0" top="0.59055118110236227" bottom="0" header="0" footer="0"/>
  <pageSetup paperSize="9"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H39"/>
  <sheetViews>
    <sheetView showZeros="0" zoomScaleNormal="100" workbookViewId="0">
      <selection activeCell="A3" sqref="A3:G3"/>
    </sheetView>
  </sheetViews>
  <sheetFormatPr defaultRowHeight="20.100000000000001" customHeight="1" x14ac:dyDescent="0.15"/>
  <cols>
    <col min="1" max="1" width="4.625" customWidth="1"/>
    <col min="2" max="2" width="23" bestFit="1" customWidth="1"/>
    <col min="3" max="4" width="10.625" customWidth="1"/>
    <col min="5" max="6" width="18.625" customWidth="1"/>
    <col min="7" max="7" width="3.625" customWidth="1"/>
  </cols>
  <sheetData>
    <row r="1" spans="1:8" ht="20.100000000000001" customHeight="1" x14ac:dyDescent="0.2">
      <c r="A1" s="461" t="s">
        <v>306</v>
      </c>
      <c r="B1" s="461"/>
      <c r="C1" s="461"/>
      <c r="D1" s="461"/>
      <c r="E1" s="461"/>
      <c r="F1" s="461"/>
      <c r="G1" s="31"/>
    </row>
    <row r="2" spans="1:8" ht="20.100000000000001" customHeight="1" x14ac:dyDescent="0.15">
      <c r="A2" s="459" t="s">
        <v>243</v>
      </c>
      <c r="B2" s="459"/>
      <c r="C2" s="459"/>
      <c r="D2" s="459"/>
      <c r="E2" s="459"/>
      <c r="F2" s="459"/>
      <c r="G2" s="459"/>
    </row>
    <row r="3" spans="1:8" ht="20.100000000000001" customHeight="1" x14ac:dyDescent="0.15">
      <c r="A3" s="460"/>
      <c r="B3" s="460"/>
      <c r="C3" s="460"/>
      <c r="D3" s="460"/>
      <c r="E3" s="460"/>
      <c r="F3" s="460"/>
      <c r="G3" s="460"/>
    </row>
    <row r="4" spans="1:8" ht="20.100000000000001" customHeight="1" x14ac:dyDescent="0.2">
      <c r="A4" s="461" t="s">
        <v>33</v>
      </c>
      <c r="B4" s="461"/>
      <c r="C4" s="461"/>
      <c r="D4" s="461"/>
      <c r="E4" s="461"/>
      <c r="F4" s="461"/>
      <c r="G4" s="31"/>
    </row>
    <row r="6" spans="1:8" ht="20.100000000000001" customHeight="1" x14ac:dyDescent="0.15">
      <c r="B6" s="32" t="s">
        <v>34</v>
      </c>
    </row>
    <row r="7" spans="1:8" ht="20.100000000000001" customHeight="1" x14ac:dyDescent="0.15">
      <c r="B7" s="33"/>
      <c r="C7" s="462"/>
      <c r="D7" s="463"/>
      <c r="E7" s="464"/>
      <c r="F7" s="34" t="s">
        <v>35</v>
      </c>
      <c r="G7" s="21"/>
      <c r="H7" s="35"/>
    </row>
    <row r="8" spans="1:8" ht="30" customHeight="1" x14ac:dyDescent="0.15">
      <c r="B8" s="36" t="s">
        <v>36</v>
      </c>
      <c r="C8" s="37" t="s">
        <v>205</v>
      </c>
      <c r="D8" s="38"/>
      <c r="E8" s="39" t="s">
        <v>37</v>
      </c>
      <c r="F8" s="432">
        <f>12000*D8</f>
        <v>0</v>
      </c>
      <c r="G8" s="19" t="s">
        <v>27</v>
      </c>
      <c r="H8" s="35"/>
    </row>
    <row r="9" spans="1:8" ht="30" customHeight="1" x14ac:dyDescent="0.15">
      <c r="B9" s="40" t="s">
        <v>38</v>
      </c>
      <c r="C9" s="457" t="s">
        <v>39</v>
      </c>
      <c r="D9" s="458"/>
      <c r="E9" s="458"/>
      <c r="F9" s="41"/>
      <c r="G9" s="19" t="s">
        <v>40</v>
      </c>
      <c r="H9" s="16"/>
    </row>
    <row r="10" spans="1:8" ht="30" customHeight="1" x14ac:dyDescent="0.15">
      <c r="B10" s="42"/>
      <c r="C10" s="457" t="s">
        <v>41</v>
      </c>
      <c r="D10" s="458"/>
      <c r="E10" s="458"/>
      <c r="F10" s="43"/>
      <c r="G10" s="19"/>
      <c r="H10" s="16"/>
    </row>
    <row r="11" spans="1:8" ht="30" customHeight="1" thickBot="1" x14ac:dyDescent="0.2">
      <c r="B11" s="44"/>
      <c r="C11" s="457" t="s">
        <v>42</v>
      </c>
      <c r="D11" s="458"/>
      <c r="E11" s="458"/>
      <c r="F11" s="45"/>
      <c r="G11" s="19"/>
      <c r="H11" s="16"/>
    </row>
    <row r="12" spans="1:8" ht="30" customHeight="1" thickTop="1" thickBot="1" x14ac:dyDescent="0.2">
      <c r="B12" s="46" t="s">
        <v>43</v>
      </c>
      <c r="C12" s="47"/>
      <c r="D12" s="48"/>
      <c r="E12" s="48" t="s">
        <v>44</v>
      </c>
      <c r="F12" s="49">
        <f>IF(F8="","",SUM(F8:F11))</f>
        <v>0</v>
      </c>
      <c r="G12" s="16"/>
    </row>
    <row r="13" spans="1:8" ht="20.100000000000001" customHeight="1" thickTop="1" x14ac:dyDescent="0.15">
      <c r="B13" s="51"/>
      <c r="C13" s="50"/>
      <c r="D13" s="50"/>
      <c r="E13" s="50"/>
      <c r="F13" s="16"/>
      <c r="G13" s="50"/>
      <c r="H13" s="16"/>
    </row>
    <row r="14" spans="1:8" ht="20.100000000000001" customHeight="1" x14ac:dyDescent="0.15">
      <c r="B14" s="32" t="s">
        <v>45</v>
      </c>
    </row>
    <row r="15" spans="1:8" ht="20.100000000000001" customHeight="1" x14ac:dyDescent="0.15">
      <c r="C15" s="469" t="s">
        <v>46</v>
      </c>
      <c r="D15" s="469"/>
      <c r="E15" s="469"/>
      <c r="F15" s="52"/>
    </row>
    <row r="16" spans="1:8" ht="20.100000000000001" customHeight="1" x14ac:dyDescent="0.15">
      <c r="C16" s="470" t="s">
        <v>47</v>
      </c>
      <c r="D16" s="470"/>
      <c r="E16" s="470"/>
      <c r="F16" s="22"/>
    </row>
    <row r="17" spans="2:7" ht="20.100000000000001" customHeight="1" x14ac:dyDescent="0.15">
      <c r="C17" s="471" t="s">
        <v>48</v>
      </c>
      <c r="D17" s="471"/>
      <c r="E17" s="471"/>
      <c r="F17" s="471"/>
    </row>
    <row r="18" spans="2:7" ht="20.100000000000001" customHeight="1" x14ac:dyDescent="0.15">
      <c r="C18" s="472" t="s">
        <v>49</v>
      </c>
      <c r="D18" s="472"/>
      <c r="E18" s="22" t="s" ph="1">
        <v>50</v>
      </c>
      <c r="F18" s="22"/>
    </row>
    <row r="19" spans="2:7" ht="20.100000000000001" customHeight="1" x14ac:dyDescent="0.15">
      <c r="D19" s="53"/>
      <c r="E19" s="53"/>
      <c r="F19" s="53"/>
    </row>
    <row r="20" spans="2:7" ht="20.100000000000001" customHeight="1" x14ac:dyDescent="0.15">
      <c r="B20" s="32" t="s">
        <v>51</v>
      </c>
    </row>
    <row r="21" spans="2:7" ht="20.100000000000001" customHeight="1" x14ac:dyDescent="0.2">
      <c r="C21" s="473" t="s">
        <v>307</v>
      </c>
      <c r="D21" s="473"/>
      <c r="E21" s="473"/>
    </row>
    <row r="22" spans="2:7" ht="20.100000000000001" customHeight="1" x14ac:dyDescent="0.2">
      <c r="C22" s="54"/>
      <c r="D22" s="54"/>
    </row>
    <row r="23" spans="2:7" ht="20.100000000000001" customHeight="1" x14ac:dyDescent="0.15">
      <c r="B23" s="32" t="s">
        <v>52</v>
      </c>
    </row>
    <row r="24" spans="2:7" ht="20.100000000000001" customHeight="1" x14ac:dyDescent="0.15">
      <c r="B24" s="33"/>
      <c r="C24" s="55" t="s">
        <v>53</v>
      </c>
      <c r="D24" s="56" t="s">
        <v>54</v>
      </c>
      <c r="E24" s="462" t="s">
        <v>55</v>
      </c>
      <c r="F24" s="464"/>
    </row>
    <row r="25" spans="2:7" ht="20.100000000000001" customHeight="1" x14ac:dyDescent="0.15">
      <c r="B25" s="57" t="s">
        <v>13</v>
      </c>
      <c r="C25" s="55" t="s">
        <v>56</v>
      </c>
      <c r="D25" s="58"/>
      <c r="E25" s="59"/>
      <c r="F25" s="60"/>
    </row>
    <row r="26" spans="2:7" ht="20.100000000000001" customHeight="1" x14ac:dyDescent="0.15">
      <c r="B26" s="57" t="s">
        <v>57</v>
      </c>
      <c r="C26" s="61" t="s">
        <v>58</v>
      </c>
      <c r="D26" s="62"/>
      <c r="E26" s="63"/>
      <c r="F26" s="64"/>
    </row>
    <row r="27" spans="2:7" ht="20.100000000000001" customHeight="1" x14ac:dyDescent="0.15">
      <c r="B27" s="57" t="s">
        <v>59</v>
      </c>
      <c r="C27" s="61" t="s">
        <v>60</v>
      </c>
      <c r="D27" s="62"/>
      <c r="E27" s="63"/>
      <c r="F27" s="64"/>
    </row>
    <row r="28" spans="2:7" ht="20.100000000000001" customHeight="1" x14ac:dyDescent="0.15">
      <c r="B28" s="57" t="s">
        <v>61</v>
      </c>
      <c r="C28" s="65" t="s">
        <v>62</v>
      </c>
      <c r="D28" s="66"/>
      <c r="E28" s="67" t="s">
        <v>63</v>
      </c>
      <c r="F28" s="64"/>
    </row>
    <row r="29" spans="2:7" ht="20.100000000000001" customHeight="1" x14ac:dyDescent="0.15">
      <c r="B29" s="57" t="s">
        <v>291</v>
      </c>
      <c r="C29" s="65" t="s">
        <v>292</v>
      </c>
      <c r="D29" s="66"/>
      <c r="E29" s="67" t="s">
        <v>63</v>
      </c>
      <c r="F29" s="64"/>
    </row>
    <row r="30" spans="2:7" ht="20.100000000000001" customHeight="1" x14ac:dyDescent="0.15">
      <c r="B30" s="57"/>
      <c r="C30" s="65"/>
      <c r="D30" s="66"/>
      <c r="E30" s="67"/>
      <c r="F30" s="64"/>
    </row>
    <row r="31" spans="2:7" ht="20.100000000000001" customHeight="1" x14ac:dyDescent="0.15">
      <c r="B31" s="68"/>
      <c r="C31" s="69"/>
      <c r="D31" s="69"/>
      <c r="E31" s="70"/>
      <c r="F31" s="16"/>
    </row>
    <row r="32" spans="2:7" ht="20.100000000000001" customHeight="1" x14ac:dyDescent="0.15">
      <c r="B32" s="32" t="s">
        <v>64</v>
      </c>
      <c r="C32" s="71"/>
      <c r="D32" s="71"/>
      <c r="E32" s="71"/>
      <c r="F32" s="71"/>
      <c r="G32" s="71"/>
    </row>
    <row r="33" spans="3:7" ht="20.100000000000001" customHeight="1" x14ac:dyDescent="0.15">
      <c r="C33" s="71"/>
      <c r="D33" s="72" t="s">
        <v>65</v>
      </c>
      <c r="E33" s="467" t="s">
        <v>348</v>
      </c>
      <c r="F33" s="467"/>
      <c r="G33" s="71"/>
    </row>
    <row r="34" spans="3:7" ht="20.100000000000001" customHeight="1" x14ac:dyDescent="0.15">
      <c r="C34" s="73"/>
      <c r="D34" s="74" t="s">
        <v>66</v>
      </c>
      <c r="E34" s="271" t="s">
        <v>349</v>
      </c>
      <c r="F34" s="91" t="s">
        <v>67</v>
      </c>
      <c r="G34" s="35"/>
    </row>
    <row r="35" spans="3:7" ht="20.100000000000001" customHeight="1" x14ac:dyDescent="0.15">
      <c r="C35" s="73"/>
      <c r="D35" s="74" t="s">
        <v>272</v>
      </c>
      <c r="E35" s="271" t="s">
        <v>210</v>
      </c>
      <c r="F35" s="90"/>
      <c r="G35" s="73"/>
    </row>
    <row r="36" spans="3:7" ht="20.100000000000001" customHeight="1" x14ac:dyDescent="0.15">
      <c r="C36" s="73"/>
      <c r="D36" s="74"/>
      <c r="E36" s="468" t="s">
        <v>210</v>
      </c>
      <c r="F36" s="468"/>
      <c r="G36" s="73"/>
    </row>
    <row r="37" spans="3:7" ht="20.100000000000001" customHeight="1" x14ac:dyDescent="0.2">
      <c r="D37" s="74" t="s">
        <v>273</v>
      </c>
      <c r="E37" s="465" t="s">
        <v>350</v>
      </c>
      <c r="F37" s="465"/>
    </row>
    <row r="38" spans="3:7" ht="20.100000000000001" customHeight="1" x14ac:dyDescent="0.2">
      <c r="D38" s="273" t="s">
        <v>274</v>
      </c>
      <c r="E38" s="466" t="s">
        <v>210</v>
      </c>
      <c r="F38" s="466"/>
    </row>
    <row r="39" spans="3:7" ht="20.100000000000001" customHeight="1" x14ac:dyDescent="0.2">
      <c r="D39" s="274" t="s">
        <v>275</v>
      </c>
      <c r="E39" s="275" t="s">
        <v>351</v>
      </c>
      <c r="F39" s="276" t="s">
        <v>276</v>
      </c>
    </row>
  </sheetData>
  <mergeCells count="18">
    <mergeCell ref="E37:F37"/>
    <mergeCell ref="E38:F38"/>
    <mergeCell ref="C11:E11"/>
    <mergeCell ref="E33:F33"/>
    <mergeCell ref="E36:F36"/>
    <mergeCell ref="C15:E15"/>
    <mergeCell ref="C16:E16"/>
    <mergeCell ref="C17:F17"/>
    <mergeCell ref="C18:D18"/>
    <mergeCell ref="C21:E21"/>
    <mergeCell ref="E24:F24"/>
    <mergeCell ref="C10:E10"/>
    <mergeCell ref="A2:G2"/>
    <mergeCell ref="A3:G3"/>
    <mergeCell ref="A1:F1"/>
    <mergeCell ref="A4:F4"/>
    <mergeCell ref="C7:E7"/>
    <mergeCell ref="C9:E9"/>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56"/>
  <sheetViews>
    <sheetView showZeros="0" tabSelected="1" topLeftCell="A22" zoomScale="60" zoomScaleNormal="60" workbookViewId="0">
      <selection activeCell="F26" sqref="F26"/>
    </sheetView>
  </sheetViews>
  <sheetFormatPr defaultRowHeight="13.5" x14ac:dyDescent="0.15"/>
  <cols>
    <col min="1" max="1" width="12.625" customWidth="1"/>
    <col min="2" max="3" width="5.625" style="7" customWidth="1"/>
    <col min="4" max="4" width="45.625" customWidth="1"/>
    <col min="5" max="5" width="24.75" bestFit="1" customWidth="1"/>
    <col min="6" max="10" width="35.625" customWidth="1"/>
    <col min="11" max="11" width="12.875" bestFit="1" customWidth="1"/>
    <col min="12" max="12" width="4.625" style="20" customWidth="1"/>
    <col min="13" max="13" width="5.625" customWidth="1"/>
    <col min="14" max="14" width="4.625" customWidth="1"/>
    <col min="15" max="15" width="10.625" style="9" customWidth="1"/>
    <col min="16" max="16" width="4.625" style="9" customWidth="1"/>
    <col min="17" max="17" width="5.625" style="9" customWidth="1"/>
    <col min="18" max="18" width="4.625" customWidth="1"/>
    <col min="19" max="19" width="30.625" customWidth="1"/>
  </cols>
  <sheetData>
    <row r="1" spans="1:22" ht="35.1" customHeight="1" x14ac:dyDescent="0.3">
      <c r="A1" s="493" t="s">
        <v>305</v>
      </c>
      <c r="B1" s="493"/>
      <c r="C1" s="493"/>
      <c r="D1" s="493"/>
      <c r="E1" s="493"/>
      <c r="F1" s="493"/>
      <c r="G1" s="493"/>
      <c r="H1" s="493"/>
      <c r="I1" s="493"/>
      <c r="J1" s="493"/>
      <c r="K1" s="493"/>
      <c r="L1" s="493"/>
      <c r="M1" s="493"/>
      <c r="N1" s="493"/>
      <c r="O1" s="493"/>
      <c r="P1" s="493"/>
      <c r="Q1" s="493"/>
      <c r="R1" s="493"/>
      <c r="S1" s="493"/>
    </row>
    <row r="2" spans="1:22" ht="35.1" customHeight="1" x14ac:dyDescent="0.3">
      <c r="A2" s="496" t="s">
        <v>242</v>
      </c>
      <c r="B2" s="493"/>
      <c r="C2" s="493"/>
      <c r="D2" s="493"/>
      <c r="E2" s="493"/>
      <c r="F2" s="493"/>
      <c r="G2" s="493"/>
      <c r="H2" s="493"/>
      <c r="I2" s="493"/>
      <c r="J2" s="493"/>
      <c r="K2" s="493"/>
      <c r="L2" s="493"/>
      <c r="M2" s="493"/>
      <c r="N2" s="493"/>
      <c r="O2" s="493"/>
      <c r="P2" s="493"/>
      <c r="Q2" s="493"/>
      <c r="R2" s="493"/>
      <c r="S2" s="493"/>
    </row>
    <row r="3" spans="1:22" ht="35.1" customHeight="1" x14ac:dyDescent="0.2">
      <c r="A3" s="1"/>
      <c r="B3" s="1"/>
      <c r="C3" s="497" t="s">
        <v>13</v>
      </c>
      <c r="D3" s="497"/>
      <c r="E3" s="497"/>
      <c r="F3" s="497"/>
      <c r="G3" s="497"/>
      <c r="H3" s="497"/>
      <c r="I3" s="497"/>
      <c r="J3" s="497"/>
      <c r="K3" s="497"/>
      <c r="L3" s="497"/>
      <c r="M3" s="497"/>
      <c r="N3" s="497"/>
      <c r="O3" s="497"/>
      <c r="P3" s="497"/>
      <c r="Q3" s="497"/>
      <c r="R3" s="497"/>
      <c r="S3" s="30" t="s">
        <v>32</v>
      </c>
    </row>
    <row r="4" spans="1:22" ht="50.1" customHeight="1" thickBot="1" x14ac:dyDescent="0.2">
      <c r="A4" s="206"/>
      <c r="B4" s="207"/>
      <c r="C4" s="208"/>
      <c r="D4" s="494" t="s">
        <v>14</v>
      </c>
      <c r="E4" s="495"/>
      <c r="F4" s="279"/>
      <c r="G4" s="279"/>
      <c r="H4" s="279"/>
      <c r="I4" s="279"/>
      <c r="J4" s="279"/>
      <c r="K4" s="490" t="s">
        <v>22</v>
      </c>
      <c r="L4" s="491"/>
      <c r="M4" s="491"/>
      <c r="N4" s="492"/>
      <c r="O4" s="491" t="s">
        <v>23</v>
      </c>
      <c r="P4" s="491"/>
      <c r="Q4" s="491"/>
      <c r="R4" s="492"/>
      <c r="S4" s="209" t="s">
        <v>15</v>
      </c>
    </row>
    <row r="5" spans="1:22" ht="30.95" customHeight="1" thickTop="1" x14ac:dyDescent="0.2">
      <c r="A5" s="374">
        <v>44682</v>
      </c>
      <c r="B5" s="498" t="s">
        <v>24</v>
      </c>
      <c r="C5" s="348" t="s">
        <v>293</v>
      </c>
      <c r="D5" s="304" t="s">
        <v>357</v>
      </c>
      <c r="E5" s="305" t="s">
        <v>359</v>
      </c>
      <c r="F5" s="280"/>
      <c r="G5" s="280"/>
      <c r="H5" s="280"/>
      <c r="I5" s="280"/>
      <c r="J5" s="280"/>
      <c r="K5" s="240">
        <v>7000</v>
      </c>
      <c r="L5" s="241" t="s">
        <v>30</v>
      </c>
      <c r="M5" s="242"/>
      <c r="N5" s="243" t="s">
        <v>31</v>
      </c>
      <c r="O5" s="244">
        <v>0</v>
      </c>
      <c r="P5" s="245"/>
      <c r="Q5" s="245"/>
      <c r="R5" s="246"/>
      <c r="S5" s="247">
        <f t="shared" ref="S5:S23" si="0">K5*M5+O5*Q5</f>
        <v>0</v>
      </c>
      <c r="U5" s="96"/>
    </row>
    <row r="6" spans="1:22" ht="30.95" customHeight="1" x14ac:dyDescent="0.2">
      <c r="A6" s="221">
        <f>A5</f>
        <v>44682</v>
      </c>
      <c r="B6" s="498"/>
      <c r="C6" s="349" t="s">
        <v>294</v>
      </c>
      <c r="D6" s="306" t="s">
        <v>358</v>
      </c>
      <c r="E6" s="307" t="s">
        <v>360</v>
      </c>
      <c r="F6" s="281"/>
      <c r="G6" s="281"/>
      <c r="H6" s="281"/>
      <c r="I6" s="281"/>
      <c r="J6" s="281"/>
      <c r="K6" s="195">
        <v>8000</v>
      </c>
      <c r="L6" s="196" t="s">
        <v>29</v>
      </c>
      <c r="M6" s="197"/>
      <c r="N6" s="198" t="s">
        <v>31</v>
      </c>
      <c r="O6" s="248">
        <v>0</v>
      </c>
      <c r="P6" s="249"/>
      <c r="Q6" s="249"/>
      <c r="R6" s="250"/>
      <c r="S6" s="251">
        <f t="shared" si="0"/>
        <v>0</v>
      </c>
      <c r="U6" s="96"/>
    </row>
    <row r="7" spans="1:22" ht="30.95" customHeight="1" x14ac:dyDescent="0.15">
      <c r="A7" s="26"/>
      <c r="B7" s="498"/>
      <c r="C7" s="356" t="s">
        <v>295</v>
      </c>
      <c r="D7" s="367" t="s">
        <v>189</v>
      </c>
      <c r="E7" s="370" t="s">
        <v>8</v>
      </c>
      <c r="F7" s="282"/>
      <c r="G7" s="282"/>
      <c r="H7" s="282"/>
      <c r="I7" s="282"/>
      <c r="J7" s="282"/>
      <c r="K7" s="179">
        <v>10000</v>
      </c>
      <c r="L7" s="180" t="s">
        <v>29</v>
      </c>
      <c r="M7" s="181"/>
      <c r="N7" s="182" t="s">
        <v>31</v>
      </c>
      <c r="O7" s="190">
        <v>0</v>
      </c>
      <c r="P7" s="191"/>
      <c r="Q7" s="192"/>
      <c r="R7" s="193"/>
      <c r="S7" s="194">
        <f t="shared" si="0"/>
        <v>0</v>
      </c>
      <c r="U7" s="96"/>
    </row>
    <row r="8" spans="1:22" ht="30.95" customHeight="1" x14ac:dyDescent="0.15">
      <c r="A8" s="26"/>
      <c r="B8" s="498"/>
      <c r="C8" s="354" t="s">
        <v>296</v>
      </c>
      <c r="D8" s="365" t="s">
        <v>5</v>
      </c>
      <c r="E8" s="371"/>
      <c r="F8" s="281"/>
      <c r="G8" s="281"/>
      <c r="H8" s="281"/>
      <c r="I8" s="281"/>
      <c r="J8" s="281"/>
      <c r="K8" s="195">
        <v>9000</v>
      </c>
      <c r="L8" s="196" t="s">
        <v>29</v>
      </c>
      <c r="M8" s="197"/>
      <c r="N8" s="198" t="s">
        <v>31</v>
      </c>
      <c r="O8" s="210">
        <v>8000</v>
      </c>
      <c r="P8" s="196" t="s">
        <v>29</v>
      </c>
      <c r="Q8" s="211"/>
      <c r="R8" s="198" t="s">
        <v>31</v>
      </c>
      <c r="S8" s="199">
        <f t="shared" si="0"/>
        <v>0</v>
      </c>
      <c r="U8" s="96"/>
    </row>
    <row r="9" spans="1:22" ht="30.95" customHeight="1" x14ac:dyDescent="0.15">
      <c r="A9" s="26"/>
      <c r="B9" s="498"/>
      <c r="C9" s="356" t="s">
        <v>297</v>
      </c>
      <c r="D9" s="367" t="s">
        <v>134</v>
      </c>
      <c r="E9" s="370" t="s">
        <v>9</v>
      </c>
      <c r="F9" s="282"/>
      <c r="G9" s="282"/>
      <c r="H9" s="282"/>
      <c r="I9" s="282"/>
      <c r="J9" s="282"/>
      <c r="K9" s="179">
        <v>11000</v>
      </c>
      <c r="L9" s="180" t="s">
        <v>29</v>
      </c>
      <c r="M9" s="181"/>
      <c r="N9" s="182" t="s">
        <v>31</v>
      </c>
      <c r="O9" s="190">
        <v>0</v>
      </c>
      <c r="P9" s="191"/>
      <c r="Q9" s="192"/>
      <c r="R9" s="193"/>
      <c r="S9" s="185">
        <f t="shared" si="0"/>
        <v>0</v>
      </c>
      <c r="U9" s="96"/>
    </row>
    <row r="10" spans="1:22" ht="30.95" customHeight="1" thickBot="1" x14ac:dyDescent="0.2">
      <c r="A10" s="375"/>
      <c r="B10" s="499"/>
      <c r="C10" s="360" t="s">
        <v>298</v>
      </c>
      <c r="D10" s="372" t="s">
        <v>6</v>
      </c>
      <c r="E10" s="373"/>
      <c r="F10" s="285"/>
      <c r="G10" s="285"/>
      <c r="H10" s="285"/>
      <c r="I10" s="285"/>
      <c r="J10" s="285"/>
      <c r="K10" s="212">
        <v>10000</v>
      </c>
      <c r="L10" s="213" t="s">
        <v>29</v>
      </c>
      <c r="M10" s="214"/>
      <c r="N10" s="215" t="s">
        <v>31</v>
      </c>
      <c r="O10" s="216">
        <v>9000</v>
      </c>
      <c r="P10" s="213" t="s">
        <v>29</v>
      </c>
      <c r="Q10" s="217"/>
      <c r="R10" s="215" t="s">
        <v>31</v>
      </c>
      <c r="S10" s="218">
        <f t="shared" si="0"/>
        <v>0</v>
      </c>
      <c r="U10" s="96"/>
    </row>
    <row r="11" spans="1:22" ht="30.95" customHeight="1" thickTop="1" x14ac:dyDescent="0.2">
      <c r="A11" s="205">
        <v>44683</v>
      </c>
      <c r="B11" s="502" t="s">
        <v>24</v>
      </c>
      <c r="C11" s="353" t="s">
        <v>135</v>
      </c>
      <c r="D11" s="364" t="s">
        <v>299</v>
      </c>
      <c r="E11" s="305" t="s">
        <v>280</v>
      </c>
      <c r="F11" s="280"/>
      <c r="G11" s="280"/>
      <c r="H11" s="280"/>
      <c r="I11" s="280"/>
      <c r="J11" s="280"/>
      <c r="K11" s="240">
        <v>7000</v>
      </c>
      <c r="L11" s="241" t="s">
        <v>29</v>
      </c>
      <c r="M11" s="242"/>
      <c r="N11" s="243" t="s">
        <v>31</v>
      </c>
      <c r="O11" s="345">
        <v>6000</v>
      </c>
      <c r="P11" s="241" t="s">
        <v>29</v>
      </c>
      <c r="Q11" s="346"/>
      <c r="R11" s="243" t="s">
        <v>31</v>
      </c>
      <c r="S11" s="347">
        <f t="shared" si="0"/>
        <v>0</v>
      </c>
      <c r="U11" s="96"/>
      <c r="V11" s="5"/>
    </row>
    <row r="12" spans="1:22" ht="30.95" customHeight="1" x14ac:dyDescent="0.2">
      <c r="A12" s="221">
        <f>A11</f>
        <v>44683</v>
      </c>
      <c r="B12" s="503"/>
      <c r="C12" s="354" t="s">
        <v>136</v>
      </c>
      <c r="D12" s="365" t="s">
        <v>300</v>
      </c>
      <c r="E12" s="366" t="s">
        <v>227</v>
      </c>
      <c r="F12" s="281"/>
      <c r="G12" s="281"/>
      <c r="H12" s="281"/>
      <c r="I12" s="281"/>
      <c r="J12" s="281"/>
      <c r="K12" s="195">
        <v>7000</v>
      </c>
      <c r="L12" s="196" t="s">
        <v>29</v>
      </c>
      <c r="M12" s="197"/>
      <c r="N12" s="198" t="s">
        <v>31</v>
      </c>
      <c r="O12" s="210">
        <v>6000</v>
      </c>
      <c r="P12" s="196" t="s">
        <v>29</v>
      </c>
      <c r="Q12" s="211"/>
      <c r="R12" s="198" t="s">
        <v>31</v>
      </c>
      <c r="S12" s="251">
        <f t="shared" si="0"/>
        <v>0</v>
      </c>
      <c r="U12" s="96"/>
      <c r="V12" s="5"/>
    </row>
    <row r="13" spans="1:22" ht="30.95" customHeight="1" x14ac:dyDescent="0.15">
      <c r="A13" s="173"/>
      <c r="B13" s="503"/>
      <c r="C13" s="356" t="s">
        <v>137</v>
      </c>
      <c r="D13" s="367" t="s">
        <v>237</v>
      </c>
      <c r="E13" s="368" t="s">
        <v>241</v>
      </c>
      <c r="F13" s="282"/>
      <c r="G13" s="282"/>
      <c r="H13" s="282"/>
      <c r="I13" s="282"/>
      <c r="J13" s="282"/>
      <c r="K13" s="179">
        <v>8000</v>
      </c>
      <c r="L13" s="180" t="s">
        <v>29</v>
      </c>
      <c r="M13" s="181"/>
      <c r="N13" s="182" t="s">
        <v>31</v>
      </c>
      <c r="O13" s="183">
        <v>7000</v>
      </c>
      <c r="P13" s="180" t="s">
        <v>29</v>
      </c>
      <c r="Q13" s="184"/>
      <c r="R13" s="182" t="s">
        <v>31</v>
      </c>
      <c r="S13" s="185">
        <f t="shared" si="0"/>
        <v>0</v>
      </c>
      <c r="U13" s="96"/>
      <c r="V13" s="5"/>
    </row>
    <row r="14" spans="1:22" ht="30.95" customHeight="1" x14ac:dyDescent="0.15">
      <c r="A14" s="26"/>
      <c r="B14" s="503"/>
      <c r="C14" s="354" t="s">
        <v>138</v>
      </c>
      <c r="D14" s="365" t="s">
        <v>26</v>
      </c>
      <c r="E14" s="366" t="s">
        <v>188</v>
      </c>
      <c r="F14" s="281"/>
      <c r="G14" s="281"/>
      <c r="H14" s="281"/>
      <c r="I14" s="281"/>
      <c r="J14" s="281"/>
      <c r="K14" s="195">
        <v>8000</v>
      </c>
      <c r="L14" s="196" t="s">
        <v>29</v>
      </c>
      <c r="M14" s="197"/>
      <c r="N14" s="198" t="s">
        <v>31</v>
      </c>
      <c r="O14" s="210">
        <v>7000</v>
      </c>
      <c r="P14" s="196" t="s">
        <v>29</v>
      </c>
      <c r="Q14" s="211"/>
      <c r="R14" s="198" t="s">
        <v>31</v>
      </c>
      <c r="S14" s="220">
        <f t="shared" si="0"/>
        <v>0</v>
      </c>
      <c r="U14" s="96"/>
      <c r="V14" s="5"/>
    </row>
    <row r="15" spans="1:22" ht="30.95" customHeight="1" x14ac:dyDescent="0.15">
      <c r="A15" s="27"/>
      <c r="B15" s="503"/>
      <c r="C15" s="356" t="s">
        <v>139</v>
      </c>
      <c r="D15" s="367" t="s">
        <v>189</v>
      </c>
      <c r="E15" s="370" t="s">
        <v>8</v>
      </c>
      <c r="F15" s="282"/>
      <c r="G15" s="282"/>
      <c r="H15" s="282"/>
      <c r="I15" s="282"/>
      <c r="J15" s="282"/>
      <c r="K15" s="179">
        <v>12000</v>
      </c>
      <c r="L15" s="180" t="s">
        <v>29</v>
      </c>
      <c r="M15" s="181"/>
      <c r="N15" s="182" t="s">
        <v>31</v>
      </c>
      <c r="O15" s="190">
        <v>0</v>
      </c>
      <c r="P15" s="191"/>
      <c r="Q15" s="192"/>
      <c r="R15" s="193"/>
      <c r="S15" s="194">
        <f t="shared" si="0"/>
        <v>0</v>
      </c>
      <c r="U15" s="96"/>
      <c r="V15" s="5"/>
    </row>
    <row r="16" spans="1:22" ht="30.95" customHeight="1" x14ac:dyDescent="0.15">
      <c r="A16" s="27"/>
      <c r="B16" s="503"/>
      <c r="C16" s="354" t="s">
        <v>140</v>
      </c>
      <c r="D16" s="365" t="s">
        <v>5</v>
      </c>
      <c r="E16" s="371"/>
      <c r="F16" s="281"/>
      <c r="G16" s="281"/>
      <c r="H16" s="281"/>
      <c r="I16" s="281"/>
      <c r="J16" s="281"/>
      <c r="K16" s="195">
        <v>9000</v>
      </c>
      <c r="L16" s="196" t="s">
        <v>29</v>
      </c>
      <c r="M16" s="197"/>
      <c r="N16" s="198" t="s">
        <v>31</v>
      </c>
      <c r="O16" s="210">
        <v>8000</v>
      </c>
      <c r="P16" s="196" t="s">
        <v>29</v>
      </c>
      <c r="Q16" s="211"/>
      <c r="R16" s="198" t="s">
        <v>31</v>
      </c>
      <c r="S16" s="199">
        <f t="shared" si="0"/>
        <v>0</v>
      </c>
      <c r="U16" s="96"/>
      <c r="V16" s="5"/>
    </row>
    <row r="17" spans="1:22" ht="30.95" customHeight="1" x14ac:dyDescent="0.15">
      <c r="A17" s="27"/>
      <c r="B17" s="503"/>
      <c r="C17" s="351" t="s">
        <v>141</v>
      </c>
      <c r="D17" s="203" t="s">
        <v>346</v>
      </c>
      <c r="E17" s="317" t="s">
        <v>343</v>
      </c>
      <c r="F17" s="284"/>
      <c r="G17" s="284"/>
      <c r="H17" s="284"/>
      <c r="I17" s="284"/>
      <c r="J17" s="284"/>
      <c r="K17" s="148">
        <v>10000</v>
      </c>
      <c r="L17" s="149" t="s">
        <v>29</v>
      </c>
      <c r="M17" s="150"/>
      <c r="N17" s="151" t="s">
        <v>31</v>
      </c>
      <c r="O17" s="210">
        <v>8000</v>
      </c>
      <c r="P17" s="196" t="s">
        <v>29</v>
      </c>
      <c r="Q17" s="211"/>
      <c r="R17" s="198" t="s">
        <v>31</v>
      </c>
      <c r="S17" s="200">
        <f t="shared" si="0"/>
        <v>0</v>
      </c>
      <c r="U17" s="96"/>
      <c r="V17" s="5"/>
    </row>
    <row r="18" spans="1:22" ht="30.95" customHeight="1" x14ac:dyDescent="0.15">
      <c r="A18" s="27"/>
      <c r="B18" s="503"/>
      <c r="C18" s="356" t="s">
        <v>142</v>
      </c>
      <c r="D18" s="201" t="s">
        <v>134</v>
      </c>
      <c r="E18" s="358" t="s">
        <v>9</v>
      </c>
      <c r="F18" s="282"/>
      <c r="G18" s="282"/>
      <c r="H18" s="282"/>
      <c r="I18" s="282"/>
      <c r="J18" s="282"/>
      <c r="K18" s="179">
        <v>13000</v>
      </c>
      <c r="L18" s="180" t="s">
        <v>29</v>
      </c>
      <c r="M18" s="181"/>
      <c r="N18" s="182" t="s">
        <v>31</v>
      </c>
      <c r="O18" s="190">
        <v>0</v>
      </c>
      <c r="P18" s="191"/>
      <c r="Q18" s="192"/>
      <c r="R18" s="193"/>
      <c r="S18" s="185">
        <f t="shared" si="0"/>
        <v>0</v>
      </c>
      <c r="U18" s="96"/>
      <c r="V18" s="4"/>
    </row>
    <row r="19" spans="1:22" ht="30.95" customHeight="1" x14ac:dyDescent="0.15">
      <c r="A19" s="27"/>
      <c r="B19" s="503"/>
      <c r="C19" s="354" t="s">
        <v>143</v>
      </c>
      <c r="D19" s="219" t="s">
        <v>6</v>
      </c>
      <c r="E19" s="359"/>
      <c r="F19" s="281"/>
      <c r="G19" s="281"/>
      <c r="H19" s="281"/>
      <c r="I19" s="281"/>
      <c r="J19" s="281"/>
      <c r="K19" s="195">
        <v>10000</v>
      </c>
      <c r="L19" s="196" t="s">
        <v>29</v>
      </c>
      <c r="M19" s="197"/>
      <c r="N19" s="198" t="s">
        <v>31</v>
      </c>
      <c r="O19" s="210">
        <v>9000</v>
      </c>
      <c r="P19" s="196" t="s">
        <v>29</v>
      </c>
      <c r="Q19" s="211"/>
      <c r="R19" s="198" t="s">
        <v>31</v>
      </c>
      <c r="S19" s="220">
        <f t="shared" si="0"/>
        <v>0</v>
      </c>
      <c r="U19" s="96"/>
      <c r="V19" s="4"/>
    </row>
    <row r="20" spans="1:22" ht="30.95" customHeight="1" x14ac:dyDescent="0.15">
      <c r="A20" s="27"/>
      <c r="B20" s="503"/>
      <c r="C20" s="350" t="s">
        <v>144</v>
      </c>
      <c r="D20" s="204" t="s">
        <v>20</v>
      </c>
      <c r="E20" s="312" t="s">
        <v>10</v>
      </c>
      <c r="F20" s="286"/>
      <c r="G20" s="286"/>
      <c r="H20" s="286"/>
      <c r="I20" s="286"/>
      <c r="J20" s="286"/>
      <c r="K20" s="152">
        <v>16000</v>
      </c>
      <c r="L20" s="153" t="s">
        <v>29</v>
      </c>
      <c r="M20" s="154"/>
      <c r="N20" s="147" t="s">
        <v>31</v>
      </c>
      <c r="O20" s="126">
        <v>0</v>
      </c>
      <c r="P20" s="166"/>
      <c r="Q20" s="127"/>
      <c r="R20" s="128"/>
      <c r="S20" s="163">
        <f t="shared" si="0"/>
        <v>0</v>
      </c>
      <c r="U20" s="96"/>
      <c r="V20" s="4"/>
    </row>
    <row r="21" spans="1:22" ht="30.95" customHeight="1" thickBot="1" x14ac:dyDescent="0.2">
      <c r="A21" s="27"/>
      <c r="B21" s="503"/>
      <c r="C21" s="352" t="s">
        <v>145</v>
      </c>
      <c r="D21" s="204" t="s">
        <v>203</v>
      </c>
      <c r="E21" s="318" t="s">
        <v>190</v>
      </c>
      <c r="F21" s="286"/>
      <c r="G21" s="286"/>
      <c r="H21" s="286"/>
      <c r="I21" s="286"/>
      <c r="J21" s="286"/>
      <c r="K21" s="152">
        <v>17000</v>
      </c>
      <c r="L21" s="153" t="s">
        <v>29</v>
      </c>
      <c r="M21" s="154"/>
      <c r="N21" s="155" t="s">
        <v>31</v>
      </c>
      <c r="O21" s="156">
        <v>0</v>
      </c>
      <c r="P21" s="167"/>
      <c r="Q21" s="157"/>
      <c r="R21" s="158"/>
      <c r="S21" s="163">
        <f t="shared" si="0"/>
        <v>0</v>
      </c>
      <c r="U21" s="96"/>
      <c r="V21" s="4"/>
    </row>
    <row r="22" spans="1:22" ht="30.95" customHeight="1" thickTop="1" x14ac:dyDescent="0.2">
      <c r="A22" s="205">
        <v>44684</v>
      </c>
      <c r="B22" s="502" t="s">
        <v>24</v>
      </c>
      <c r="C22" s="353" t="s">
        <v>146</v>
      </c>
      <c r="D22" s="364" t="s">
        <v>299</v>
      </c>
      <c r="E22" s="305" t="s">
        <v>280</v>
      </c>
      <c r="F22" s="280"/>
      <c r="G22" s="280"/>
      <c r="H22" s="280"/>
      <c r="I22" s="280"/>
      <c r="J22" s="280"/>
      <c r="K22" s="240">
        <v>7000</v>
      </c>
      <c r="L22" s="241" t="s">
        <v>29</v>
      </c>
      <c r="M22" s="242"/>
      <c r="N22" s="243" t="s">
        <v>31</v>
      </c>
      <c r="O22" s="345">
        <v>6000</v>
      </c>
      <c r="P22" s="241" t="s">
        <v>29</v>
      </c>
      <c r="Q22" s="346"/>
      <c r="R22" s="243" t="s">
        <v>31</v>
      </c>
      <c r="S22" s="347">
        <f t="shared" si="0"/>
        <v>0</v>
      </c>
      <c r="U22" s="96"/>
      <c r="V22" s="4"/>
    </row>
    <row r="23" spans="1:22" ht="30.95" customHeight="1" x14ac:dyDescent="0.2">
      <c r="A23" s="221">
        <f>A22</f>
        <v>44684</v>
      </c>
      <c r="B23" s="503"/>
      <c r="C23" s="354" t="s">
        <v>147</v>
      </c>
      <c r="D23" s="365" t="s">
        <v>300</v>
      </c>
      <c r="E23" s="366" t="s">
        <v>227</v>
      </c>
      <c r="F23" s="281"/>
      <c r="G23" s="281"/>
      <c r="H23" s="281"/>
      <c r="I23" s="281"/>
      <c r="J23" s="281"/>
      <c r="K23" s="195">
        <v>7000</v>
      </c>
      <c r="L23" s="196" t="s">
        <v>29</v>
      </c>
      <c r="M23" s="197"/>
      <c r="N23" s="198" t="s">
        <v>31</v>
      </c>
      <c r="O23" s="210">
        <v>6000</v>
      </c>
      <c r="P23" s="196" t="s">
        <v>29</v>
      </c>
      <c r="Q23" s="211"/>
      <c r="R23" s="198" t="s">
        <v>31</v>
      </c>
      <c r="S23" s="251">
        <f t="shared" si="0"/>
        <v>0</v>
      </c>
      <c r="U23" s="96"/>
      <c r="V23" s="4"/>
    </row>
    <row r="24" spans="1:22" ht="30.95" customHeight="1" x14ac:dyDescent="0.15">
      <c r="A24" s="173"/>
      <c r="B24" s="503"/>
      <c r="C24" s="356" t="s">
        <v>148</v>
      </c>
      <c r="D24" s="201" t="s">
        <v>237</v>
      </c>
      <c r="E24" s="357" t="s">
        <v>241</v>
      </c>
      <c r="F24" s="282"/>
      <c r="G24" s="282"/>
      <c r="H24" s="282"/>
      <c r="I24" s="282"/>
      <c r="J24" s="282"/>
      <c r="K24" s="179">
        <v>8000</v>
      </c>
      <c r="L24" s="180" t="s">
        <v>29</v>
      </c>
      <c r="M24" s="181"/>
      <c r="N24" s="182" t="s">
        <v>31</v>
      </c>
      <c r="O24" s="183">
        <v>7000</v>
      </c>
      <c r="P24" s="180" t="s">
        <v>29</v>
      </c>
      <c r="Q24" s="184"/>
      <c r="R24" s="182" t="s">
        <v>31</v>
      </c>
      <c r="S24" s="185">
        <f t="shared" ref="S24:S43" si="1">K24*M24+O24*Q24</f>
        <v>0</v>
      </c>
      <c r="U24" s="96"/>
      <c r="V24" s="4"/>
    </row>
    <row r="25" spans="1:22" ht="30.95" customHeight="1" x14ac:dyDescent="0.15">
      <c r="A25" s="26"/>
      <c r="B25" s="503"/>
      <c r="C25" s="354" t="s">
        <v>149</v>
      </c>
      <c r="D25" s="219" t="s">
        <v>26</v>
      </c>
      <c r="E25" s="307" t="s">
        <v>188</v>
      </c>
      <c r="F25" s="281"/>
      <c r="G25" s="281"/>
      <c r="H25" s="281"/>
      <c r="I25" s="281"/>
      <c r="J25" s="281"/>
      <c r="K25" s="195">
        <v>8000</v>
      </c>
      <c r="L25" s="196" t="s">
        <v>29</v>
      </c>
      <c r="M25" s="197"/>
      <c r="N25" s="198" t="s">
        <v>31</v>
      </c>
      <c r="O25" s="210">
        <v>7000</v>
      </c>
      <c r="P25" s="196" t="s">
        <v>29</v>
      </c>
      <c r="Q25" s="211"/>
      <c r="R25" s="198" t="s">
        <v>31</v>
      </c>
      <c r="S25" s="220">
        <f>K25*M25+O25*Q25</f>
        <v>0</v>
      </c>
      <c r="U25" s="96"/>
      <c r="V25" s="4"/>
    </row>
    <row r="26" spans="1:22" ht="30.95" customHeight="1" x14ac:dyDescent="0.15">
      <c r="A26" s="26"/>
      <c r="B26" s="503"/>
      <c r="C26" s="351" t="s">
        <v>150</v>
      </c>
      <c r="D26" s="203" t="s">
        <v>266</v>
      </c>
      <c r="E26" s="317" t="s">
        <v>241</v>
      </c>
      <c r="F26" s="286"/>
      <c r="G26" s="286"/>
      <c r="H26" s="286"/>
      <c r="I26" s="286"/>
      <c r="J26" s="286"/>
      <c r="K26" s="152">
        <v>10000</v>
      </c>
      <c r="L26" s="153" t="s">
        <v>29</v>
      </c>
      <c r="M26" s="154"/>
      <c r="N26" s="155" t="s">
        <v>31</v>
      </c>
      <c r="O26" s="156">
        <v>0</v>
      </c>
      <c r="P26" s="167"/>
      <c r="Q26" s="157"/>
      <c r="R26" s="158"/>
      <c r="S26" s="163"/>
      <c r="U26" s="96"/>
      <c r="V26" s="4"/>
    </row>
    <row r="27" spans="1:22" ht="30.95" customHeight="1" x14ac:dyDescent="0.2">
      <c r="A27" s="221"/>
      <c r="B27" s="503"/>
      <c r="C27" s="356" t="s">
        <v>151</v>
      </c>
      <c r="D27" s="201" t="s">
        <v>189</v>
      </c>
      <c r="E27" s="358" t="s">
        <v>8</v>
      </c>
      <c r="F27" s="282"/>
      <c r="G27" s="282"/>
      <c r="H27" s="282"/>
      <c r="I27" s="282"/>
      <c r="J27" s="282"/>
      <c r="K27" s="179">
        <v>12000</v>
      </c>
      <c r="L27" s="180" t="s">
        <v>29</v>
      </c>
      <c r="M27" s="181"/>
      <c r="N27" s="182" t="s">
        <v>31</v>
      </c>
      <c r="O27" s="190">
        <v>0</v>
      </c>
      <c r="P27" s="191"/>
      <c r="Q27" s="192"/>
      <c r="R27" s="193"/>
      <c r="S27" s="185">
        <f t="shared" si="1"/>
        <v>0</v>
      </c>
      <c r="U27" s="96"/>
      <c r="V27" s="6"/>
    </row>
    <row r="28" spans="1:22" ht="30.95" customHeight="1" x14ac:dyDescent="0.15">
      <c r="A28" s="28"/>
      <c r="B28" s="503"/>
      <c r="C28" s="354" t="s">
        <v>152</v>
      </c>
      <c r="D28" s="219" t="s">
        <v>5</v>
      </c>
      <c r="E28" s="359"/>
      <c r="F28" s="281"/>
      <c r="G28" s="281"/>
      <c r="H28" s="281"/>
      <c r="I28" s="281"/>
      <c r="J28" s="281"/>
      <c r="K28" s="195">
        <v>9000</v>
      </c>
      <c r="L28" s="196" t="s">
        <v>29</v>
      </c>
      <c r="M28" s="197"/>
      <c r="N28" s="198" t="s">
        <v>31</v>
      </c>
      <c r="O28" s="210">
        <v>8000</v>
      </c>
      <c r="P28" s="196" t="s">
        <v>29</v>
      </c>
      <c r="Q28" s="211"/>
      <c r="R28" s="198" t="s">
        <v>31</v>
      </c>
      <c r="S28" s="220">
        <f t="shared" si="1"/>
        <v>0</v>
      </c>
      <c r="U28" s="96"/>
      <c r="V28" s="6"/>
    </row>
    <row r="29" spans="1:22" ht="30.95" customHeight="1" x14ac:dyDescent="0.15">
      <c r="A29" s="28"/>
      <c r="B29" s="503"/>
      <c r="C29" s="356" t="s">
        <v>153</v>
      </c>
      <c r="D29" s="201" t="s">
        <v>134</v>
      </c>
      <c r="E29" s="358" t="s">
        <v>9</v>
      </c>
      <c r="F29" s="282"/>
      <c r="G29" s="282"/>
      <c r="H29" s="282"/>
      <c r="I29" s="282"/>
      <c r="J29" s="282"/>
      <c r="K29" s="179">
        <v>13000</v>
      </c>
      <c r="L29" s="180" t="s">
        <v>29</v>
      </c>
      <c r="M29" s="181"/>
      <c r="N29" s="182" t="s">
        <v>31</v>
      </c>
      <c r="O29" s="190">
        <v>0</v>
      </c>
      <c r="P29" s="191"/>
      <c r="Q29" s="192"/>
      <c r="R29" s="193"/>
      <c r="S29" s="194">
        <f t="shared" si="1"/>
        <v>0</v>
      </c>
      <c r="U29" s="96"/>
      <c r="V29" s="6"/>
    </row>
    <row r="30" spans="1:22" ht="30.95" customHeight="1" x14ac:dyDescent="0.15">
      <c r="A30" s="28"/>
      <c r="B30" s="503"/>
      <c r="C30" s="354" t="s">
        <v>154</v>
      </c>
      <c r="D30" s="219" t="s">
        <v>6</v>
      </c>
      <c r="E30" s="359"/>
      <c r="F30" s="281"/>
      <c r="G30" s="281"/>
      <c r="H30" s="281"/>
      <c r="I30" s="281"/>
      <c r="J30" s="281"/>
      <c r="K30" s="195">
        <v>10000</v>
      </c>
      <c r="L30" s="196" t="s">
        <v>29</v>
      </c>
      <c r="M30" s="197"/>
      <c r="N30" s="198" t="s">
        <v>31</v>
      </c>
      <c r="O30" s="210">
        <v>9000</v>
      </c>
      <c r="P30" s="196" t="s">
        <v>29</v>
      </c>
      <c r="Q30" s="211"/>
      <c r="R30" s="198" t="s">
        <v>31</v>
      </c>
      <c r="S30" s="199">
        <f t="shared" si="1"/>
        <v>0</v>
      </c>
      <c r="U30" s="96"/>
      <c r="V30" s="6"/>
    </row>
    <row r="31" spans="1:22" ht="30.95" customHeight="1" x14ac:dyDescent="0.15">
      <c r="A31" s="28"/>
      <c r="B31" s="503"/>
      <c r="C31" s="350" t="s">
        <v>155</v>
      </c>
      <c r="D31" s="204" t="s">
        <v>20</v>
      </c>
      <c r="E31" s="312" t="s">
        <v>10</v>
      </c>
      <c r="F31" s="286"/>
      <c r="G31" s="286"/>
      <c r="H31" s="286"/>
      <c r="I31" s="286"/>
      <c r="J31" s="286"/>
      <c r="K31" s="152">
        <v>16000</v>
      </c>
      <c r="L31" s="153" t="s">
        <v>29</v>
      </c>
      <c r="M31" s="154"/>
      <c r="N31" s="186" t="s">
        <v>31</v>
      </c>
      <c r="O31" s="156">
        <v>0</v>
      </c>
      <c r="P31" s="167"/>
      <c r="Q31" s="157"/>
      <c r="R31" s="158"/>
      <c r="S31" s="200">
        <f t="shared" si="1"/>
        <v>0</v>
      </c>
      <c r="U31" s="96"/>
      <c r="V31" s="6"/>
    </row>
    <row r="32" spans="1:22" ht="30.95" customHeight="1" thickBot="1" x14ac:dyDescent="0.2">
      <c r="A32" s="28"/>
      <c r="B32" s="509"/>
      <c r="C32" s="352" t="s">
        <v>196</v>
      </c>
      <c r="D32" s="204" t="s">
        <v>301</v>
      </c>
      <c r="E32" s="312" t="s">
        <v>204</v>
      </c>
      <c r="F32" s="283"/>
      <c r="G32" s="283"/>
      <c r="H32" s="283"/>
      <c r="I32" s="283"/>
      <c r="J32" s="283"/>
      <c r="K32" s="159">
        <v>18000</v>
      </c>
      <c r="L32" s="160" t="s">
        <v>29</v>
      </c>
      <c r="M32" s="161"/>
      <c r="N32" s="162" t="s">
        <v>31</v>
      </c>
      <c r="O32" s="187">
        <v>0</v>
      </c>
      <c r="P32" s="168"/>
      <c r="Q32" s="188"/>
      <c r="R32" s="189"/>
      <c r="S32" s="164">
        <f t="shared" si="1"/>
        <v>0</v>
      </c>
      <c r="U32" s="96"/>
      <c r="V32" s="6"/>
    </row>
    <row r="33" spans="1:23" ht="30.95" customHeight="1" thickTop="1" x14ac:dyDescent="0.2">
      <c r="A33" s="205">
        <v>44685</v>
      </c>
      <c r="B33" s="502" t="s">
        <v>24</v>
      </c>
      <c r="C33" s="353" t="s">
        <v>197</v>
      </c>
      <c r="D33" s="364" t="s">
        <v>299</v>
      </c>
      <c r="E33" s="305" t="s">
        <v>280</v>
      </c>
      <c r="F33" s="280"/>
      <c r="G33" s="280"/>
      <c r="H33" s="280"/>
      <c r="I33" s="280"/>
      <c r="J33" s="280"/>
      <c r="K33" s="240">
        <v>7000</v>
      </c>
      <c r="L33" s="241" t="s">
        <v>29</v>
      </c>
      <c r="M33" s="242"/>
      <c r="N33" s="243" t="s">
        <v>31</v>
      </c>
      <c r="O33" s="345">
        <v>6000</v>
      </c>
      <c r="P33" s="241" t="s">
        <v>29</v>
      </c>
      <c r="Q33" s="346"/>
      <c r="R33" s="243" t="s">
        <v>31</v>
      </c>
      <c r="S33" s="347">
        <f>K33*M33+O33*Q33</f>
        <v>0</v>
      </c>
      <c r="U33" s="96"/>
      <c r="W33" s="6"/>
    </row>
    <row r="34" spans="1:23" ht="30.95" customHeight="1" x14ac:dyDescent="0.2">
      <c r="A34" s="221">
        <f>A33</f>
        <v>44685</v>
      </c>
      <c r="B34" s="503"/>
      <c r="C34" s="354" t="s">
        <v>198</v>
      </c>
      <c r="D34" s="365" t="s">
        <v>300</v>
      </c>
      <c r="E34" s="366" t="s">
        <v>227</v>
      </c>
      <c r="F34" s="281"/>
      <c r="G34" s="281"/>
      <c r="H34" s="281"/>
      <c r="I34" s="281"/>
      <c r="J34" s="281"/>
      <c r="K34" s="195">
        <v>7000</v>
      </c>
      <c r="L34" s="196" t="s">
        <v>29</v>
      </c>
      <c r="M34" s="197"/>
      <c r="N34" s="198" t="s">
        <v>31</v>
      </c>
      <c r="O34" s="210">
        <v>6000</v>
      </c>
      <c r="P34" s="196" t="s">
        <v>29</v>
      </c>
      <c r="Q34" s="211"/>
      <c r="R34" s="198" t="s">
        <v>31</v>
      </c>
      <c r="S34" s="251">
        <f>K34*M34+O34*Q34</f>
        <v>0</v>
      </c>
      <c r="U34" s="96"/>
      <c r="W34" s="6"/>
    </row>
    <row r="35" spans="1:23" ht="30.95" customHeight="1" x14ac:dyDescent="0.15">
      <c r="A35" s="173"/>
      <c r="B35" s="503"/>
      <c r="C35" s="356" t="s">
        <v>199</v>
      </c>
      <c r="D35" s="367" t="s">
        <v>237</v>
      </c>
      <c r="E35" s="368" t="s">
        <v>241</v>
      </c>
      <c r="F35" s="282"/>
      <c r="G35" s="282"/>
      <c r="H35" s="282"/>
      <c r="I35" s="282"/>
      <c r="J35" s="282"/>
      <c r="K35" s="179">
        <v>8000</v>
      </c>
      <c r="L35" s="180" t="s">
        <v>29</v>
      </c>
      <c r="M35" s="181"/>
      <c r="N35" s="182" t="s">
        <v>31</v>
      </c>
      <c r="O35" s="183">
        <v>7000</v>
      </c>
      <c r="P35" s="180" t="s">
        <v>29</v>
      </c>
      <c r="Q35" s="184"/>
      <c r="R35" s="182" t="s">
        <v>31</v>
      </c>
      <c r="S35" s="185">
        <f>K35*M35+O35*Q35</f>
        <v>0</v>
      </c>
      <c r="U35" s="96"/>
      <c r="W35" s="6"/>
    </row>
    <row r="36" spans="1:23" ht="30.95" customHeight="1" x14ac:dyDescent="0.15">
      <c r="A36" s="28"/>
      <c r="B36" s="503"/>
      <c r="C36" s="354" t="s">
        <v>200</v>
      </c>
      <c r="D36" s="365" t="s">
        <v>26</v>
      </c>
      <c r="E36" s="366" t="s">
        <v>188</v>
      </c>
      <c r="F36" s="281"/>
      <c r="G36" s="281"/>
      <c r="H36" s="281"/>
      <c r="I36" s="281"/>
      <c r="J36" s="281"/>
      <c r="K36" s="195">
        <v>8000</v>
      </c>
      <c r="L36" s="196" t="s">
        <v>29</v>
      </c>
      <c r="M36" s="197"/>
      <c r="N36" s="198" t="s">
        <v>31</v>
      </c>
      <c r="O36" s="210">
        <v>7000</v>
      </c>
      <c r="P36" s="196" t="s">
        <v>29</v>
      </c>
      <c r="Q36" s="211"/>
      <c r="R36" s="198" t="s">
        <v>31</v>
      </c>
      <c r="S36" s="220">
        <f>K36*M36+O36*Q36</f>
        <v>0</v>
      </c>
      <c r="U36" s="96"/>
      <c r="W36" s="6"/>
    </row>
    <row r="37" spans="1:23" ht="30.95" customHeight="1" x14ac:dyDescent="0.15">
      <c r="A37" s="28"/>
      <c r="B37" s="503"/>
      <c r="C37" s="350" t="s">
        <v>201</v>
      </c>
      <c r="D37" s="204" t="s">
        <v>338</v>
      </c>
      <c r="E37" s="319" t="s">
        <v>344</v>
      </c>
      <c r="F37" s="286"/>
      <c r="G37" s="286"/>
      <c r="H37" s="286"/>
      <c r="I37" s="286"/>
      <c r="J37" s="286"/>
      <c r="K37" s="148">
        <v>12000</v>
      </c>
      <c r="L37" s="149" t="s">
        <v>29</v>
      </c>
      <c r="M37" s="150"/>
      <c r="N37" s="151" t="s">
        <v>31</v>
      </c>
      <c r="O37" s="156">
        <v>0</v>
      </c>
      <c r="P37" s="167"/>
      <c r="Q37" s="157"/>
      <c r="R37" s="158"/>
      <c r="S37" s="178">
        <f>K37*M37+O37*Q37</f>
        <v>0</v>
      </c>
      <c r="U37" s="96"/>
      <c r="W37" s="6"/>
    </row>
    <row r="38" spans="1:23" ht="30.95" customHeight="1" x14ac:dyDescent="0.15">
      <c r="A38" s="28"/>
      <c r="B38" s="503"/>
      <c r="C38" s="355" t="s">
        <v>202</v>
      </c>
      <c r="D38" s="369" t="s">
        <v>302</v>
      </c>
      <c r="E38" s="312" t="s">
        <v>214</v>
      </c>
      <c r="F38" s="286"/>
      <c r="G38" s="286"/>
      <c r="H38" s="286"/>
      <c r="I38" s="286"/>
      <c r="J38" s="286"/>
      <c r="K38" s="152">
        <v>20000</v>
      </c>
      <c r="L38" s="153" t="s">
        <v>29</v>
      </c>
      <c r="M38" s="154"/>
      <c r="N38" s="155" t="s">
        <v>31</v>
      </c>
      <c r="O38" s="126">
        <v>0</v>
      </c>
      <c r="P38" s="166"/>
      <c r="Q38" s="127"/>
      <c r="R38" s="128"/>
      <c r="S38" s="163">
        <f t="shared" si="1"/>
        <v>0</v>
      </c>
      <c r="U38" s="96"/>
      <c r="W38" s="6"/>
    </row>
    <row r="39" spans="1:23" ht="30.95" customHeight="1" x14ac:dyDescent="0.15">
      <c r="A39" s="28"/>
      <c r="B39" s="503"/>
      <c r="C39" s="350" t="s">
        <v>228</v>
      </c>
      <c r="D39" s="369" t="s">
        <v>195</v>
      </c>
      <c r="E39" s="312" t="s">
        <v>10</v>
      </c>
      <c r="F39" s="286"/>
      <c r="G39" s="286"/>
      <c r="H39" s="286"/>
      <c r="I39" s="286"/>
      <c r="J39" s="286"/>
      <c r="K39" s="152">
        <v>17000</v>
      </c>
      <c r="L39" s="153" t="s">
        <v>29</v>
      </c>
      <c r="M39" s="154"/>
      <c r="N39" s="186" t="s">
        <v>31</v>
      </c>
      <c r="O39" s="156">
        <v>0</v>
      </c>
      <c r="P39" s="167"/>
      <c r="Q39" s="157"/>
      <c r="R39" s="158"/>
      <c r="S39" s="200">
        <f t="shared" si="1"/>
        <v>0</v>
      </c>
      <c r="U39" s="96"/>
      <c r="W39" s="6"/>
    </row>
    <row r="40" spans="1:23" ht="30.95" customHeight="1" x14ac:dyDescent="0.15">
      <c r="A40" s="28"/>
      <c r="B40" s="503"/>
      <c r="C40" s="361" t="s">
        <v>271</v>
      </c>
      <c r="D40" s="201" t="s">
        <v>340</v>
      </c>
      <c r="E40" s="358" t="s">
        <v>9</v>
      </c>
      <c r="F40" s="282"/>
      <c r="G40" s="282"/>
      <c r="H40" s="282"/>
      <c r="I40" s="282"/>
      <c r="J40" s="282"/>
      <c r="K40" s="179">
        <v>14000</v>
      </c>
      <c r="L40" s="180" t="s">
        <v>29</v>
      </c>
      <c r="M40" s="181"/>
      <c r="N40" s="182" t="s">
        <v>31</v>
      </c>
      <c r="O40" s="190">
        <v>0</v>
      </c>
      <c r="P40" s="191"/>
      <c r="Q40" s="192"/>
      <c r="R40" s="193"/>
      <c r="S40" s="194">
        <f t="shared" si="1"/>
        <v>0</v>
      </c>
      <c r="U40" s="96"/>
      <c r="W40" s="6"/>
    </row>
    <row r="41" spans="1:23" ht="30.95" customHeight="1" x14ac:dyDescent="0.15">
      <c r="A41" s="28"/>
      <c r="B41" s="503"/>
      <c r="C41" s="362" t="s">
        <v>283</v>
      </c>
      <c r="D41" s="219" t="s">
        <v>6</v>
      </c>
      <c r="E41" s="359"/>
      <c r="F41" s="281"/>
      <c r="G41" s="281"/>
      <c r="H41" s="281"/>
      <c r="I41" s="281"/>
      <c r="J41" s="281"/>
      <c r="K41" s="195">
        <v>10000</v>
      </c>
      <c r="L41" s="196" t="s">
        <v>29</v>
      </c>
      <c r="M41" s="197"/>
      <c r="N41" s="198" t="s">
        <v>31</v>
      </c>
      <c r="O41" s="210">
        <v>9000</v>
      </c>
      <c r="P41" s="196" t="s">
        <v>29</v>
      </c>
      <c r="Q41" s="211"/>
      <c r="R41" s="198" t="s">
        <v>31</v>
      </c>
      <c r="S41" s="199">
        <f t="shared" si="1"/>
        <v>0</v>
      </c>
      <c r="U41" s="96"/>
      <c r="W41" s="6"/>
    </row>
    <row r="42" spans="1:23" ht="30.95" customHeight="1" x14ac:dyDescent="0.15">
      <c r="A42" s="29"/>
      <c r="B42" s="503"/>
      <c r="C42" s="361" t="s">
        <v>284</v>
      </c>
      <c r="D42" s="201" t="s">
        <v>341</v>
      </c>
      <c r="E42" s="358" t="s">
        <v>8</v>
      </c>
      <c r="F42" s="282"/>
      <c r="G42" s="282"/>
      <c r="H42" s="282"/>
      <c r="I42" s="282"/>
      <c r="J42" s="282"/>
      <c r="K42" s="179">
        <v>13000</v>
      </c>
      <c r="L42" s="180" t="s">
        <v>29</v>
      </c>
      <c r="M42" s="181"/>
      <c r="N42" s="182" t="s">
        <v>31</v>
      </c>
      <c r="O42" s="190">
        <v>0</v>
      </c>
      <c r="P42" s="191"/>
      <c r="Q42" s="192"/>
      <c r="R42" s="193"/>
      <c r="S42" s="194">
        <f t="shared" si="1"/>
        <v>0</v>
      </c>
      <c r="U42" s="96"/>
      <c r="W42" s="5"/>
    </row>
    <row r="43" spans="1:23" ht="30.95" customHeight="1" thickBot="1" x14ac:dyDescent="0.2">
      <c r="A43" s="125"/>
      <c r="B43" s="508"/>
      <c r="C43" s="362" t="s">
        <v>285</v>
      </c>
      <c r="D43" s="219" t="s">
        <v>345</v>
      </c>
      <c r="E43" s="359"/>
      <c r="F43" s="281"/>
      <c r="G43" s="281"/>
      <c r="H43" s="363"/>
      <c r="I43" s="363"/>
      <c r="J43" s="363"/>
      <c r="K43" s="195">
        <v>9000</v>
      </c>
      <c r="L43" s="196" t="s">
        <v>29</v>
      </c>
      <c r="M43" s="197"/>
      <c r="N43" s="198" t="s">
        <v>31</v>
      </c>
      <c r="O43" s="210">
        <v>8000</v>
      </c>
      <c r="P43" s="196" t="s">
        <v>29</v>
      </c>
      <c r="Q43" s="211"/>
      <c r="R43" s="198" t="s">
        <v>31</v>
      </c>
      <c r="S43" s="199">
        <f t="shared" si="1"/>
        <v>0</v>
      </c>
      <c r="U43" s="96"/>
    </row>
    <row r="44" spans="1:23" ht="24.95" customHeight="1" x14ac:dyDescent="0.15">
      <c r="B44" s="143"/>
      <c r="D44" s="222" t="s">
        <v>12</v>
      </c>
      <c r="F44" s="510" t="s">
        <v>208</v>
      </c>
      <c r="G44" s="511"/>
      <c r="H44" s="504" t="s">
        <v>206</v>
      </c>
      <c r="I44" s="506">
        <v>0</v>
      </c>
      <c r="J44" s="500">
        <f>12000*I44</f>
        <v>0</v>
      </c>
      <c r="K44" s="23"/>
      <c r="L44" s="25"/>
      <c r="M44" s="474" t="s">
        <v>25</v>
      </c>
      <c r="N44" s="475"/>
      <c r="O44" s="475"/>
      <c r="P44" s="475"/>
      <c r="Q44" s="478">
        <f>SUM(S5:S43)</f>
        <v>0</v>
      </c>
      <c r="R44" s="478"/>
      <c r="S44" s="479"/>
    </row>
    <row r="45" spans="1:23" ht="24.95" customHeight="1" thickBot="1" x14ac:dyDescent="0.2">
      <c r="D45" s="165"/>
      <c r="E45" s="165"/>
      <c r="F45" s="512" t="s">
        <v>207</v>
      </c>
      <c r="G45" s="513"/>
      <c r="H45" s="505"/>
      <c r="I45" s="507"/>
      <c r="J45" s="501"/>
      <c r="M45" s="476"/>
      <c r="N45" s="477"/>
      <c r="O45" s="477"/>
      <c r="P45" s="477"/>
      <c r="Q45" s="480"/>
      <c r="R45" s="480"/>
      <c r="S45" s="481"/>
    </row>
    <row r="46" spans="1:23" ht="20.100000000000001" customHeight="1" x14ac:dyDescent="0.15">
      <c r="D46" s="165"/>
      <c r="E46" s="165"/>
      <c r="F46" s="18"/>
      <c r="I46" s="8"/>
      <c r="J46" s="24" t="s">
        <v>27</v>
      </c>
      <c r="S46" s="24" t="s">
        <v>28</v>
      </c>
    </row>
    <row r="47" spans="1:23" ht="20.100000000000001" customHeight="1" x14ac:dyDescent="0.25">
      <c r="A47" s="485" t="s">
        <v>244</v>
      </c>
      <c r="B47" s="485"/>
      <c r="C47" s="485"/>
      <c r="D47" s="482" t="str">
        <f>'申込集計書(J)'!E33</f>
        <v>　</v>
      </c>
      <c r="E47" s="488" t="s">
        <v>209</v>
      </c>
      <c r="F47" s="482" t="str">
        <f>'申込集計書(J)'!E34</f>
        <v>　</v>
      </c>
      <c r="G47" s="489" t="s">
        <v>277</v>
      </c>
      <c r="H47" s="382" t="str">
        <f>'申込集計書(J)'!E35</f>
        <v>　</v>
      </c>
      <c r="I47" s="277"/>
      <c r="J47" s="278"/>
      <c r="K47" s="8"/>
      <c r="L47" s="485" t="s">
        <v>16</v>
      </c>
      <c r="M47" s="485"/>
      <c r="N47" s="485"/>
      <c r="O47" s="287" t="s">
        <v>17</v>
      </c>
      <c r="P47" s="482" t="str">
        <f>'申込集計書(J)'!E37</f>
        <v>　</v>
      </c>
      <c r="Q47" s="482"/>
      <c r="R47" s="482"/>
      <c r="S47" s="482"/>
    </row>
    <row r="48" spans="1:23" ht="20.100000000000001" customHeight="1" x14ac:dyDescent="0.25">
      <c r="A48" s="485"/>
      <c r="B48" s="485"/>
      <c r="C48" s="485"/>
      <c r="D48" s="482"/>
      <c r="E48" s="488"/>
      <c r="F48" s="482"/>
      <c r="G48" s="489"/>
      <c r="H48" s="486" t="str">
        <f>'申込集計書(J)'!E36</f>
        <v>　</v>
      </c>
      <c r="I48" s="486"/>
      <c r="J48" s="486"/>
      <c r="L48" s="485"/>
      <c r="M48" s="485"/>
      <c r="N48" s="485"/>
      <c r="O48" s="288"/>
      <c r="P48" s="277"/>
      <c r="Q48" s="277"/>
      <c r="R48" s="277"/>
      <c r="S48" s="278"/>
    </row>
    <row r="49" spans="1:19" ht="20.100000000000001" customHeight="1" x14ac:dyDescent="0.2">
      <c r="A49" s="484"/>
      <c r="B49" s="484"/>
      <c r="C49" s="484"/>
      <c r="D49" s="483"/>
      <c r="F49" s="483"/>
      <c r="G49" s="17" t="s">
        <v>18</v>
      </c>
      <c r="H49" s="487"/>
      <c r="I49" s="487"/>
      <c r="J49" s="487"/>
      <c r="K49" s="35"/>
      <c r="L49" s="289"/>
      <c r="M49" s="290"/>
      <c r="N49" s="290"/>
      <c r="O49" s="291" t="s">
        <v>19</v>
      </c>
      <c r="P49" s="483" t="str">
        <f>'申込集計書(J)'!E38</f>
        <v>　</v>
      </c>
      <c r="Q49" s="483"/>
      <c r="R49" s="483"/>
      <c r="S49" s="483"/>
    </row>
    <row r="50" spans="1:19" s="14" customFormat="1" ht="20.100000000000001" customHeight="1" x14ac:dyDescent="0.2">
      <c r="A50" s="239" t="s">
        <v>21</v>
      </c>
      <c r="B50" s="15"/>
      <c r="C50" s="15"/>
      <c r="I50" s="8"/>
      <c r="L50" s="20"/>
      <c r="O50" s="9"/>
      <c r="P50" s="9"/>
      <c r="Q50" s="9"/>
      <c r="S50" s="437" t="s">
        <v>361</v>
      </c>
    </row>
    <row r="51" spans="1:19" ht="15" customHeight="1" x14ac:dyDescent="0.15">
      <c r="I51" s="8"/>
    </row>
    <row r="52" spans="1:19" ht="9.9499999999999993" customHeight="1" x14ac:dyDescent="0.15"/>
    <row r="53" spans="1:19" ht="15" customHeight="1" x14ac:dyDescent="0.15"/>
    <row r="54" spans="1:19" ht="19.5" customHeight="1" x14ac:dyDescent="0.15"/>
    <row r="55" spans="1:19" ht="15" customHeight="1" x14ac:dyDescent="0.15"/>
    <row r="56" spans="1:19" ht="15" customHeight="1" x14ac:dyDescent="0.15"/>
  </sheetData>
  <mergeCells count="27">
    <mergeCell ref="B5:B10"/>
    <mergeCell ref="J44:J45"/>
    <mergeCell ref="B11:B21"/>
    <mergeCell ref="H44:H45"/>
    <mergeCell ref="I44:I45"/>
    <mergeCell ref="B33:B43"/>
    <mergeCell ref="B22:B32"/>
    <mergeCell ref="F44:G44"/>
    <mergeCell ref="F45:G45"/>
    <mergeCell ref="K4:N4"/>
    <mergeCell ref="A1:S1"/>
    <mergeCell ref="D4:E4"/>
    <mergeCell ref="O4:R4"/>
    <mergeCell ref="A2:S2"/>
    <mergeCell ref="C3:R3"/>
    <mergeCell ref="M44:P45"/>
    <mergeCell ref="Q44:S45"/>
    <mergeCell ref="D47:D49"/>
    <mergeCell ref="F47:F49"/>
    <mergeCell ref="A49:C49"/>
    <mergeCell ref="A47:C48"/>
    <mergeCell ref="L47:N48"/>
    <mergeCell ref="H48:J49"/>
    <mergeCell ref="P47:S47"/>
    <mergeCell ref="P49:S49"/>
    <mergeCell ref="E47:E48"/>
    <mergeCell ref="G47:G48"/>
  </mergeCells>
  <phoneticPr fontId="2"/>
  <printOptions verticalCentered="1"/>
  <pageMargins left="0.39370078740157483" right="0" top="0.39370078740157483" bottom="0" header="0.11811023622047245" footer="0.11811023622047245"/>
  <pageSetup paperSize="9" scale="3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51"/>
  <sheetViews>
    <sheetView zoomScale="80" zoomScaleNormal="80" workbookViewId="0">
      <selection activeCell="J19" sqref="J19"/>
    </sheetView>
  </sheetViews>
  <sheetFormatPr defaultRowHeight="13.5" x14ac:dyDescent="0.15"/>
  <cols>
    <col min="1" max="1" width="3.125" customWidth="1"/>
    <col min="2" max="2" width="30.625" customWidth="1"/>
    <col min="3" max="3" width="15.625" customWidth="1"/>
    <col min="4" max="4" width="16.625" style="20" customWidth="1"/>
    <col min="5" max="5" width="23.625" customWidth="1"/>
  </cols>
  <sheetData>
    <row r="1" spans="1:12" ht="18.75" x14ac:dyDescent="0.2">
      <c r="A1" s="461" t="s">
        <v>308</v>
      </c>
      <c r="B1" s="461"/>
      <c r="C1" s="461"/>
      <c r="D1" s="461"/>
      <c r="E1" s="461"/>
    </row>
    <row r="2" spans="1:12" ht="18" customHeight="1" x14ac:dyDescent="0.2">
      <c r="A2" s="461" t="s">
        <v>70</v>
      </c>
      <c r="B2" s="461"/>
      <c r="C2" s="461"/>
      <c r="D2" s="461"/>
      <c r="E2" s="461"/>
      <c r="F2" s="31"/>
      <c r="G2" s="31"/>
      <c r="H2" s="31"/>
      <c r="I2" s="31"/>
      <c r="J2" s="31"/>
      <c r="K2" s="31"/>
      <c r="L2" s="31"/>
    </row>
    <row r="4" spans="1:12" x14ac:dyDescent="0.15">
      <c r="A4" s="514"/>
      <c r="B4" s="77" t="s">
        <v>71</v>
      </c>
      <c r="C4" s="516" t="s">
        <v>72</v>
      </c>
      <c r="D4" s="518" t="s">
        <v>73</v>
      </c>
      <c r="E4" s="520" t="s">
        <v>74</v>
      </c>
    </row>
    <row r="5" spans="1:12" x14ac:dyDescent="0.15">
      <c r="A5" s="515"/>
      <c r="B5" s="78" t="s">
        <v>75</v>
      </c>
      <c r="C5" s="517"/>
      <c r="D5" s="519"/>
      <c r="E5" s="521"/>
    </row>
    <row r="6" spans="1:12" ht="20.100000000000001" customHeight="1" x14ac:dyDescent="0.15">
      <c r="A6" s="522">
        <v>1</v>
      </c>
      <c r="B6" s="89" t="str">
        <f>PHONETIC(B7)</f>
        <v/>
      </c>
      <c r="C6" s="523"/>
      <c r="D6" s="525"/>
      <c r="E6" s="527" t="s">
        <v>76</v>
      </c>
    </row>
    <row r="7" spans="1:12" ht="30" customHeight="1" x14ac:dyDescent="0.15">
      <c r="A7" s="522"/>
      <c r="B7" s="95"/>
      <c r="C7" s="524"/>
      <c r="D7" s="526"/>
      <c r="E7" s="528"/>
    </row>
    <row r="8" spans="1:12" ht="20.100000000000001" customHeight="1" x14ac:dyDescent="0.15">
      <c r="A8" s="522">
        <v>2</v>
      </c>
      <c r="B8" s="89" t="str">
        <f>PHONETIC(B9)</f>
        <v/>
      </c>
      <c r="C8" s="523"/>
      <c r="D8" s="525"/>
      <c r="E8" s="527" t="s">
        <v>76</v>
      </c>
    </row>
    <row r="9" spans="1:12" ht="30" customHeight="1" x14ac:dyDescent="0.15">
      <c r="A9" s="522"/>
      <c r="B9" s="95"/>
      <c r="C9" s="524"/>
      <c r="D9" s="526"/>
      <c r="E9" s="528"/>
    </row>
    <row r="10" spans="1:12" ht="20.100000000000001" customHeight="1" x14ac:dyDescent="0.15">
      <c r="A10" s="522">
        <v>3</v>
      </c>
      <c r="B10" s="89" t="str">
        <f>PHONETIC(B11)</f>
        <v/>
      </c>
      <c r="C10" s="523"/>
      <c r="D10" s="525"/>
      <c r="E10" s="527" t="s">
        <v>76</v>
      </c>
    </row>
    <row r="11" spans="1:12" ht="30" customHeight="1" x14ac:dyDescent="0.15">
      <c r="A11" s="522"/>
      <c r="B11" s="95"/>
      <c r="C11" s="524"/>
      <c r="D11" s="526"/>
      <c r="E11" s="528"/>
    </row>
    <row r="12" spans="1:12" ht="20.100000000000001" customHeight="1" x14ac:dyDescent="0.15">
      <c r="A12" s="522">
        <v>4</v>
      </c>
      <c r="B12" s="89" t="str">
        <f>PHONETIC(B13)</f>
        <v/>
      </c>
      <c r="C12" s="523"/>
      <c r="D12" s="525"/>
      <c r="E12" s="527" t="s">
        <v>76</v>
      </c>
    </row>
    <row r="13" spans="1:12" ht="30" customHeight="1" x14ac:dyDescent="0.15">
      <c r="A13" s="522"/>
      <c r="B13" s="95"/>
      <c r="C13" s="524"/>
      <c r="D13" s="526"/>
      <c r="E13" s="528"/>
    </row>
    <row r="14" spans="1:12" ht="20.100000000000001" customHeight="1" x14ac:dyDescent="0.15">
      <c r="A14" s="522">
        <v>5</v>
      </c>
      <c r="B14" s="89" t="str">
        <f>PHONETIC(B15)</f>
        <v/>
      </c>
      <c r="C14" s="523"/>
      <c r="D14" s="525"/>
      <c r="E14" s="527" t="s">
        <v>76</v>
      </c>
    </row>
    <row r="15" spans="1:12" ht="30" customHeight="1" x14ac:dyDescent="0.15">
      <c r="A15" s="522"/>
      <c r="B15" s="95"/>
      <c r="C15" s="524"/>
      <c r="D15" s="526"/>
      <c r="E15" s="528"/>
    </row>
    <row r="16" spans="1:12" ht="20.100000000000001" customHeight="1" x14ac:dyDescent="0.15">
      <c r="A16" s="522">
        <v>6</v>
      </c>
      <c r="B16" s="89" t="str">
        <f>PHONETIC(B17)</f>
        <v/>
      </c>
      <c r="C16" s="523"/>
      <c r="D16" s="525"/>
      <c r="E16" s="527" t="s">
        <v>76</v>
      </c>
    </row>
    <row r="17" spans="1:5" ht="30" customHeight="1" x14ac:dyDescent="0.15">
      <c r="A17" s="522"/>
      <c r="B17" s="95"/>
      <c r="C17" s="524"/>
      <c r="D17" s="526"/>
      <c r="E17" s="528"/>
    </row>
    <row r="18" spans="1:5" ht="20.100000000000001" customHeight="1" x14ac:dyDescent="0.15">
      <c r="A18" s="522">
        <v>7</v>
      </c>
      <c r="B18" s="89" t="str">
        <f>PHONETIC(B19)</f>
        <v/>
      </c>
      <c r="C18" s="523"/>
      <c r="D18" s="525"/>
      <c r="E18" s="527" t="s">
        <v>76</v>
      </c>
    </row>
    <row r="19" spans="1:5" ht="30" customHeight="1" x14ac:dyDescent="0.15">
      <c r="A19" s="522"/>
      <c r="B19" s="95"/>
      <c r="C19" s="524"/>
      <c r="D19" s="526"/>
      <c r="E19" s="528"/>
    </row>
    <row r="20" spans="1:5" ht="20.100000000000001" customHeight="1" x14ac:dyDescent="0.15">
      <c r="A20" s="522">
        <v>8</v>
      </c>
      <c r="B20" s="89" t="str">
        <f>PHONETIC(B21)</f>
        <v/>
      </c>
      <c r="C20" s="523"/>
      <c r="D20" s="525"/>
      <c r="E20" s="527" t="s">
        <v>76</v>
      </c>
    </row>
    <row r="21" spans="1:5" ht="30" customHeight="1" x14ac:dyDescent="0.15">
      <c r="A21" s="522"/>
      <c r="B21" s="95"/>
      <c r="C21" s="529"/>
      <c r="D21" s="526"/>
      <c r="E21" s="528"/>
    </row>
    <row r="22" spans="1:5" ht="20.100000000000001" customHeight="1" x14ac:dyDescent="0.15">
      <c r="A22" s="522">
        <v>9</v>
      </c>
      <c r="B22" s="89" t="str">
        <f>PHONETIC(B23)</f>
        <v/>
      </c>
      <c r="C22" s="523"/>
      <c r="D22" s="525"/>
      <c r="E22" s="527" t="s">
        <v>76</v>
      </c>
    </row>
    <row r="23" spans="1:5" ht="30" customHeight="1" x14ac:dyDescent="0.15">
      <c r="A23" s="522"/>
      <c r="B23" s="95"/>
      <c r="C23" s="530"/>
      <c r="D23" s="526"/>
      <c r="E23" s="528"/>
    </row>
    <row r="24" spans="1:5" ht="20.100000000000001" customHeight="1" x14ac:dyDescent="0.15">
      <c r="A24" s="531">
        <v>10</v>
      </c>
      <c r="B24" s="89" t="str">
        <f>PHONETIC(B25)</f>
        <v/>
      </c>
      <c r="C24" s="538"/>
      <c r="D24" s="525"/>
      <c r="E24" s="527" t="s">
        <v>76</v>
      </c>
    </row>
    <row r="25" spans="1:5" ht="30" customHeight="1" x14ac:dyDescent="0.15">
      <c r="A25" s="532"/>
      <c r="B25" s="107"/>
      <c r="C25" s="539"/>
      <c r="D25" s="526"/>
      <c r="E25" s="528"/>
    </row>
    <row r="26" spans="1:5" ht="20.100000000000001" customHeight="1" x14ac:dyDescent="0.15">
      <c r="B26" t="s">
        <v>77</v>
      </c>
    </row>
    <row r="27" spans="1:5" ht="20.100000000000001" customHeight="1" x14ac:dyDescent="0.15">
      <c r="B27" t="s">
        <v>78</v>
      </c>
    </row>
    <row r="28" spans="1:5" ht="20.100000000000001" customHeight="1" x14ac:dyDescent="0.15"/>
    <row r="29" spans="1:5" ht="20.100000000000001" customHeight="1" x14ac:dyDescent="0.2">
      <c r="B29" s="54" t="s">
        <v>79</v>
      </c>
      <c r="D29" s="73"/>
      <c r="E29" s="76"/>
    </row>
    <row r="30" spans="1:5" ht="20.100000000000001" customHeight="1" x14ac:dyDescent="0.15">
      <c r="B30" s="534" t="s">
        <v>80</v>
      </c>
      <c r="C30" s="534"/>
      <c r="D30" s="534"/>
      <c r="E30" s="534"/>
    </row>
    <row r="31" spans="1:5" ht="20.100000000000001" customHeight="1" x14ac:dyDescent="0.15">
      <c r="B31" s="534"/>
      <c r="C31" s="534"/>
      <c r="D31" s="534"/>
      <c r="E31" s="534"/>
    </row>
    <row r="32" spans="1:5" ht="20.100000000000001" customHeight="1" x14ac:dyDescent="0.15">
      <c r="B32" s="535" t="s">
        <v>81</v>
      </c>
      <c r="C32" s="535"/>
      <c r="D32" s="535"/>
      <c r="E32" s="535"/>
    </row>
    <row r="33" spans="1:6" ht="20.100000000000001" customHeight="1" x14ac:dyDescent="0.15">
      <c r="D33" s="73"/>
      <c r="E33" s="73"/>
      <c r="F33" s="35"/>
    </row>
    <row r="34" spans="1:6" ht="20.100000000000001" customHeight="1" x14ac:dyDescent="0.15">
      <c r="B34" s="71"/>
      <c r="C34" s="72" t="s">
        <v>65</v>
      </c>
      <c r="D34" s="536" t="str">
        <f>IF('申込集計書(J)'!E33=" ","",'申込集計書(J)'!E33)</f>
        <v>　</v>
      </c>
      <c r="E34" s="536"/>
      <c r="F34" s="35"/>
    </row>
    <row r="35" spans="1:6" ht="20.100000000000001" customHeight="1" x14ac:dyDescent="0.15">
      <c r="B35" s="73"/>
      <c r="C35" s="74" t="s">
        <v>66</v>
      </c>
      <c r="D35" s="272" t="str">
        <f>IF('申込集計書(J)'!E34=" ","",'申込集計書(J)'!E34)</f>
        <v>　</v>
      </c>
      <c r="E35" s="91" t="s">
        <v>67</v>
      </c>
      <c r="F35" s="292"/>
    </row>
    <row r="36" spans="1:6" ht="20.100000000000001" customHeight="1" x14ac:dyDescent="0.15">
      <c r="B36" s="73"/>
      <c r="C36" s="74" t="s">
        <v>68</v>
      </c>
      <c r="D36" s="537" t="str">
        <f>IF('申込集計書(J)'!E36=" ","",'申込集計書(J)'!E36)</f>
        <v>　</v>
      </c>
      <c r="E36" s="537"/>
    </row>
    <row r="37" spans="1:6" ht="20.100000000000001" customHeight="1" x14ac:dyDescent="0.15">
      <c r="B37" s="73"/>
      <c r="C37" s="74" t="s">
        <v>69</v>
      </c>
      <c r="D37" s="533" t="str">
        <f>IF('申込集計書(J)'!E37=" ","",'申込集計書(J)'!E37)</f>
        <v>　</v>
      </c>
      <c r="E37" s="533"/>
    </row>
    <row r="38" spans="1:6" x14ac:dyDescent="0.15">
      <c r="A38" t="s">
        <v>82</v>
      </c>
      <c r="C38" s="79"/>
    </row>
    <row r="46" spans="1:6" x14ac:dyDescent="0.15">
      <c r="E46" s="100"/>
    </row>
    <row r="47" spans="1:6" x14ac:dyDescent="0.15">
      <c r="E47" s="101" t="s">
        <v>163</v>
      </c>
    </row>
    <row r="48" spans="1:6" x14ac:dyDescent="0.15">
      <c r="E48" s="101" t="s">
        <v>164</v>
      </c>
    </row>
    <row r="49" spans="5:5" x14ac:dyDescent="0.15">
      <c r="E49" s="101" t="s">
        <v>165</v>
      </c>
    </row>
    <row r="50" spans="5:5" x14ac:dyDescent="0.15">
      <c r="E50" s="101" t="s">
        <v>162</v>
      </c>
    </row>
    <row r="51" spans="5:5" x14ac:dyDescent="0.15">
      <c r="E51" s="102" t="s">
        <v>76</v>
      </c>
    </row>
  </sheetData>
  <mergeCells count="51">
    <mergeCell ref="D37:E37"/>
    <mergeCell ref="E24:E25"/>
    <mergeCell ref="B30:E31"/>
    <mergeCell ref="B32:E32"/>
    <mergeCell ref="D34:E34"/>
    <mergeCell ref="D36:E36"/>
    <mergeCell ref="C24:C25"/>
    <mergeCell ref="D24:D25"/>
    <mergeCell ref="A10:A11"/>
    <mergeCell ref="A24:A25"/>
    <mergeCell ref="A14:A15"/>
    <mergeCell ref="C14:C15"/>
    <mergeCell ref="D14:D15"/>
    <mergeCell ref="A22:A23"/>
    <mergeCell ref="A18:A19"/>
    <mergeCell ref="C18:C19"/>
    <mergeCell ref="D18:D19"/>
    <mergeCell ref="A12:A13"/>
    <mergeCell ref="C12:C13"/>
    <mergeCell ref="D12:D13"/>
    <mergeCell ref="A16:A17"/>
    <mergeCell ref="C16:C17"/>
    <mergeCell ref="D16:D17"/>
    <mergeCell ref="A20:A21"/>
    <mergeCell ref="E14:E15"/>
    <mergeCell ref="E16:E17"/>
    <mergeCell ref="E22:E23"/>
    <mergeCell ref="E18:E19"/>
    <mergeCell ref="C10:C11"/>
    <mergeCell ref="D10:D11"/>
    <mergeCell ref="E10:E11"/>
    <mergeCell ref="E12:E13"/>
    <mergeCell ref="C20:C21"/>
    <mergeCell ref="D20:D21"/>
    <mergeCell ref="E20:E21"/>
    <mergeCell ref="C22:C23"/>
    <mergeCell ref="D22:D23"/>
    <mergeCell ref="A6:A7"/>
    <mergeCell ref="C6:C7"/>
    <mergeCell ref="D6:D7"/>
    <mergeCell ref="E6:E7"/>
    <mergeCell ref="A8:A9"/>
    <mergeCell ref="C8:C9"/>
    <mergeCell ref="D8:D9"/>
    <mergeCell ref="E8:E9"/>
    <mergeCell ref="A1:E1"/>
    <mergeCell ref="A2:E2"/>
    <mergeCell ref="A4:A5"/>
    <mergeCell ref="C4:C5"/>
    <mergeCell ref="D4:D5"/>
    <mergeCell ref="E4:E5"/>
  </mergeCells>
  <phoneticPr fontId="2" type="Hiragana"/>
  <dataValidations count="1">
    <dataValidation type="list" allowBlank="1" showInputMessage="1" showErrorMessage="1" sqref="E6:E25" xr:uid="{00000000-0002-0000-0400-000000000000}">
      <formula1>$E$46:$E$51</formula1>
    </dataValidation>
  </dataValidations>
  <pageMargins left="0.98425196850393704" right="0.39370078740157483" top="0.59055118110236227"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53"/>
  <sheetViews>
    <sheetView zoomScaleNormal="100" workbookViewId="0">
      <selection activeCell="C36" sqref="C36"/>
    </sheetView>
  </sheetViews>
  <sheetFormatPr defaultRowHeight="13.5" x14ac:dyDescent="0.15"/>
  <cols>
    <col min="1" max="1" width="3.125" customWidth="1"/>
    <col min="2" max="2" width="28.625" customWidth="1"/>
    <col min="3" max="3" width="19.25" bestFit="1" customWidth="1"/>
    <col min="4" max="4" width="5.625" customWidth="1"/>
    <col min="5" max="5" width="12.625" customWidth="1"/>
    <col min="6" max="6" width="8.625" customWidth="1"/>
    <col min="7" max="8" width="15.625" customWidth="1"/>
    <col min="9" max="10" width="9.625" style="20" customWidth="1"/>
  </cols>
  <sheetData>
    <row r="1" spans="1:10" ht="18" customHeight="1" x14ac:dyDescent="0.2">
      <c r="A1" s="550" t="str">
        <f>選手名簿!A1</f>
        <v>2022 Fuji Horse Festival</v>
      </c>
      <c r="B1" s="550"/>
      <c r="C1" s="550"/>
      <c r="D1" s="550"/>
      <c r="E1" s="550"/>
      <c r="F1" s="550"/>
      <c r="G1" s="80" t="s">
        <v>278</v>
      </c>
      <c r="I1" s="80"/>
      <c r="J1" s="80"/>
    </row>
    <row r="2" spans="1:10" ht="12" customHeight="1" x14ac:dyDescent="0.15"/>
    <row r="3" spans="1:10" ht="15" customHeight="1" x14ac:dyDescent="0.15">
      <c r="A3" s="514"/>
      <c r="B3" s="77" t="s">
        <v>83</v>
      </c>
      <c r="C3" s="551" t="s">
        <v>84</v>
      </c>
      <c r="D3" s="516" t="s">
        <v>85</v>
      </c>
      <c r="E3" s="553" t="s">
        <v>86</v>
      </c>
      <c r="F3" s="553" t="s">
        <v>87</v>
      </c>
      <c r="G3" s="553" t="s">
        <v>88</v>
      </c>
      <c r="H3" s="543" t="s">
        <v>89</v>
      </c>
      <c r="I3" s="545" t="s">
        <v>90</v>
      </c>
      <c r="J3" s="546"/>
    </row>
    <row r="4" spans="1:10" ht="20.100000000000001" customHeight="1" x14ac:dyDescent="0.15">
      <c r="A4" s="515"/>
      <c r="B4" s="78" t="s">
        <v>91</v>
      </c>
      <c r="C4" s="552"/>
      <c r="D4" s="517"/>
      <c r="E4" s="554"/>
      <c r="F4" s="554"/>
      <c r="G4" s="554"/>
      <c r="H4" s="544"/>
      <c r="I4" s="540" t="s">
        <v>92</v>
      </c>
      <c r="J4" s="541"/>
    </row>
    <row r="5" spans="1:10" ht="14.1" customHeight="1" x14ac:dyDescent="0.15">
      <c r="A5" s="549">
        <v>1</v>
      </c>
      <c r="B5" s="93"/>
      <c r="C5" s="563"/>
      <c r="D5" s="542"/>
      <c r="E5" s="555"/>
      <c r="F5" s="542"/>
      <c r="G5" s="542"/>
      <c r="H5" s="559"/>
      <c r="I5" s="547"/>
      <c r="J5" s="558"/>
    </row>
    <row r="6" spans="1:10" ht="9" customHeight="1" x14ac:dyDescent="0.15">
      <c r="A6" s="549"/>
      <c r="B6" s="556"/>
      <c r="C6" s="564"/>
      <c r="D6" s="542"/>
      <c r="E6" s="555"/>
      <c r="F6" s="542"/>
      <c r="G6" s="542"/>
      <c r="H6" s="559"/>
      <c r="I6" s="548"/>
      <c r="J6" s="558"/>
    </row>
    <row r="7" spans="1:10" ht="13.5" customHeight="1" x14ac:dyDescent="0.15">
      <c r="A7" s="549"/>
      <c r="B7" s="557"/>
      <c r="C7" s="117" t="s">
        <v>93</v>
      </c>
      <c r="D7" s="542"/>
      <c r="E7" s="555"/>
      <c r="F7" s="542"/>
      <c r="G7" s="542"/>
      <c r="H7" s="559"/>
      <c r="I7" s="548"/>
      <c r="J7" s="558"/>
    </row>
    <row r="8" spans="1:10" ht="14.1" customHeight="1" x14ac:dyDescent="0.15">
      <c r="A8" s="549">
        <v>2</v>
      </c>
      <c r="B8" s="93"/>
      <c r="C8" s="563"/>
      <c r="D8" s="542"/>
      <c r="E8" s="555"/>
      <c r="F8" s="542"/>
      <c r="G8" s="542"/>
      <c r="H8" s="559"/>
      <c r="I8" s="548"/>
      <c r="J8" s="558"/>
    </row>
    <row r="9" spans="1:10" ht="9" customHeight="1" x14ac:dyDescent="0.15">
      <c r="A9" s="549"/>
      <c r="B9" s="556"/>
      <c r="C9" s="564"/>
      <c r="D9" s="542"/>
      <c r="E9" s="555"/>
      <c r="F9" s="542"/>
      <c r="G9" s="542"/>
      <c r="H9" s="559"/>
      <c r="I9" s="548"/>
      <c r="J9" s="558"/>
    </row>
    <row r="10" spans="1:10" ht="13.5" customHeight="1" x14ac:dyDescent="0.15">
      <c r="A10" s="549"/>
      <c r="B10" s="557"/>
      <c r="C10" s="117" t="s">
        <v>93</v>
      </c>
      <c r="D10" s="542"/>
      <c r="E10" s="555"/>
      <c r="F10" s="542"/>
      <c r="G10" s="542"/>
      <c r="H10" s="559"/>
      <c r="I10" s="548"/>
      <c r="J10" s="558"/>
    </row>
    <row r="11" spans="1:10" ht="14.1" customHeight="1" x14ac:dyDescent="0.15">
      <c r="A11" s="549">
        <v>3</v>
      </c>
      <c r="B11" s="93"/>
      <c r="C11" s="563"/>
      <c r="D11" s="542"/>
      <c r="E11" s="555"/>
      <c r="F11" s="542"/>
      <c r="G11" s="542"/>
      <c r="H11" s="559"/>
      <c r="I11" s="548"/>
      <c r="J11" s="558"/>
    </row>
    <row r="12" spans="1:10" ht="9" customHeight="1" x14ac:dyDescent="0.15">
      <c r="A12" s="549"/>
      <c r="B12" s="556"/>
      <c r="C12" s="564"/>
      <c r="D12" s="542"/>
      <c r="E12" s="555"/>
      <c r="F12" s="542"/>
      <c r="G12" s="542"/>
      <c r="H12" s="559"/>
      <c r="I12" s="548"/>
      <c r="J12" s="558"/>
    </row>
    <row r="13" spans="1:10" ht="13.5" customHeight="1" x14ac:dyDescent="0.15">
      <c r="A13" s="549"/>
      <c r="B13" s="557"/>
      <c r="C13" s="117" t="s">
        <v>93</v>
      </c>
      <c r="D13" s="542"/>
      <c r="E13" s="555"/>
      <c r="F13" s="542"/>
      <c r="G13" s="542"/>
      <c r="H13" s="559"/>
      <c r="I13" s="548"/>
      <c r="J13" s="558"/>
    </row>
    <row r="14" spans="1:10" ht="14.1" customHeight="1" x14ac:dyDescent="0.15">
      <c r="A14" s="549">
        <v>4</v>
      </c>
      <c r="B14" s="93"/>
      <c r="C14" s="563"/>
      <c r="D14" s="542"/>
      <c r="E14" s="555"/>
      <c r="F14" s="542"/>
      <c r="G14" s="542"/>
      <c r="H14" s="559"/>
      <c r="I14" s="548"/>
      <c r="J14" s="558"/>
    </row>
    <row r="15" spans="1:10" ht="9" customHeight="1" x14ac:dyDescent="0.15">
      <c r="A15" s="549"/>
      <c r="B15" s="556"/>
      <c r="C15" s="564"/>
      <c r="D15" s="542"/>
      <c r="E15" s="555"/>
      <c r="F15" s="542"/>
      <c r="G15" s="542"/>
      <c r="H15" s="559"/>
      <c r="I15" s="548"/>
      <c r="J15" s="558"/>
    </row>
    <row r="16" spans="1:10" ht="13.5" customHeight="1" x14ac:dyDescent="0.15">
      <c r="A16" s="549"/>
      <c r="B16" s="557"/>
      <c r="C16" s="117" t="s">
        <v>93</v>
      </c>
      <c r="D16" s="542"/>
      <c r="E16" s="555"/>
      <c r="F16" s="542"/>
      <c r="G16" s="542"/>
      <c r="H16" s="559"/>
      <c r="I16" s="548"/>
      <c r="J16" s="558"/>
    </row>
    <row r="17" spans="1:10" ht="14.1" customHeight="1" x14ac:dyDescent="0.15">
      <c r="A17" s="549">
        <v>5</v>
      </c>
      <c r="B17" s="93"/>
      <c r="C17" s="563"/>
      <c r="D17" s="542"/>
      <c r="E17" s="555"/>
      <c r="F17" s="542"/>
      <c r="G17" s="542"/>
      <c r="H17" s="559"/>
      <c r="I17" s="548"/>
      <c r="J17" s="558"/>
    </row>
    <row r="18" spans="1:10" ht="9" customHeight="1" x14ac:dyDescent="0.15">
      <c r="A18" s="549"/>
      <c r="B18" s="556"/>
      <c r="C18" s="564"/>
      <c r="D18" s="542"/>
      <c r="E18" s="555"/>
      <c r="F18" s="542"/>
      <c r="G18" s="542"/>
      <c r="H18" s="559"/>
      <c r="I18" s="548"/>
      <c r="J18" s="558"/>
    </row>
    <row r="19" spans="1:10" ht="13.5" customHeight="1" x14ac:dyDescent="0.15">
      <c r="A19" s="549"/>
      <c r="B19" s="557"/>
      <c r="C19" s="117" t="s">
        <v>93</v>
      </c>
      <c r="D19" s="542"/>
      <c r="E19" s="555"/>
      <c r="F19" s="542"/>
      <c r="G19" s="542"/>
      <c r="H19" s="559"/>
      <c r="I19" s="548"/>
      <c r="J19" s="558"/>
    </row>
    <row r="20" spans="1:10" ht="14.1" customHeight="1" x14ac:dyDescent="0.15">
      <c r="A20" s="549">
        <v>6</v>
      </c>
      <c r="B20" s="93"/>
      <c r="C20" s="563"/>
      <c r="D20" s="542"/>
      <c r="E20" s="555"/>
      <c r="F20" s="542"/>
      <c r="G20" s="542"/>
      <c r="H20" s="559"/>
      <c r="I20" s="548"/>
      <c r="J20" s="558"/>
    </row>
    <row r="21" spans="1:10" ht="9" customHeight="1" x14ac:dyDescent="0.15">
      <c r="A21" s="549"/>
      <c r="B21" s="556"/>
      <c r="C21" s="564"/>
      <c r="D21" s="542"/>
      <c r="E21" s="555"/>
      <c r="F21" s="542"/>
      <c r="G21" s="542"/>
      <c r="H21" s="559"/>
      <c r="I21" s="548"/>
      <c r="J21" s="558"/>
    </row>
    <row r="22" spans="1:10" ht="13.5" customHeight="1" x14ac:dyDescent="0.15">
      <c r="A22" s="549"/>
      <c r="B22" s="557"/>
      <c r="C22" s="117" t="s">
        <v>93</v>
      </c>
      <c r="D22" s="542"/>
      <c r="E22" s="555"/>
      <c r="F22" s="542"/>
      <c r="G22" s="542"/>
      <c r="H22" s="559"/>
      <c r="I22" s="548"/>
      <c r="J22" s="558"/>
    </row>
    <row r="23" spans="1:10" ht="14.1" customHeight="1" x14ac:dyDescent="0.15">
      <c r="A23" s="549">
        <v>7</v>
      </c>
      <c r="B23" s="93"/>
      <c r="C23" s="563"/>
      <c r="D23" s="542"/>
      <c r="E23" s="555"/>
      <c r="F23" s="542"/>
      <c r="G23" s="542"/>
      <c r="H23" s="559"/>
      <c r="I23" s="548"/>
      <c r="J23" s="558"/>
    </row>
    <row r="24" spans="1:10" ht="9" customHeight="1" x14ac:dyDescent="0.15">
      <c r="A24" s="549"/>
      <c r="B24" s="556"/>
      <c r="C24" s="564"/>
      <c r="D24" s="542"/>
      <c r="E24" s="555"/>
      <c r="F24" s="542"/>
      <c r="G24" s="542"/>
      <c r="H24" s="559"/>
      <c r="I24" s="548"/>
      <c r="J24" s="558"/>
    </row>
    <row r="25" spans="1:10" ht="13.5" customHeight="1" x14ac:dyDescent="0.15">
      <c r="A25" s="549"/>
      <c r="B25" s="557"/>
      <c r="C25" s="117" t="s">
        <v>93</v>
      </c>
      <c r="D25" s="542"/>
      <c r="E25" s="555"/>
      <c r="F25" s="542"/>
      <c r="G25" s="542"/>
      <c r="H25" s="559"/>
      <c r="I25" s="548"/>
      <c r="J25" s="558"/>
    </row>
    <row r="26" spans="1:10" ht="14.1" customHeight="1" x14ac:dyDescent="0.15">
      <c r="A26" s="549">
        <v>8</v>
      </c>
      <c r="B26" s="93"/>
      <c r="C26" s="563"/>
      <c r="D26" s="542"/>
      <c r="E26" s="555"/>
      <c r="F26" s="542"/>
      <c r="G26" s="542"/>
      <c r="H26" s="559"/>
      <c r="I26" s="548"/>
      <c r="J26" s="558"/>
    </row>
    <row r="27" spans="1:10" ht="9" customHeight="1" x14ac:dyDescent="0.15">
      <c r="A27" s="549"/>
      <c r="B27" s="556"/>
      <c r="C27" s="564"/>
      <c r="D27" s="542"/>
      <c r="E27" s="555"/>
      <c r="F27" s="542"/>
      <c r="G27" s="542"/>
      <c r="H27" s="559"/>
      <c r="I27" s="548"/>
      <c r="J27" s="558"/>
    </row>
    <row r="28" spans="1:10" ht="13.5" customHeight="1" x14ac:dyDescent="0.15">
      <c r="A28" s="549"/>
      <c r="B28" s="557"/>
      <c r="C28" s="117" t="s">
        <v>93</v>
      </c>
      <c r="D28" s="542"/>
      <c r="E28" s="555"/>
      <c r="F28" s="542"/>
      <c r="G28" s="542"/>
      <c r="H28" s="559"/>
      <c r="I28" s="548"/>
      <c r="J28" s="558"/>
    </row>
    <row r="29" spans="1:10" ht="14.1" customHeight="1" x14ac:dyDescent="0.15">
      <c r="A29" s="549">
        <v>9</v>
      </c>
      <c r="B29" s="93"/>
      <c r="C29" s="563"/>
      <c r="D29" s="542"/>
      <c r="E29" s="555"/>
      <c r="F29" s="542"/>
      <c r="G29" s="542"/>
      <c r="H29" s="559"/>
      <c r="I29" s="548"/>
      <c r="J29" s="558"/>
    </row>
    <row r="30" spans="1:10" ht="9" customHeight="1" x14ac:dyDescent="0.15">
      <c r="A30" s="549"/>
      <c r="B30" s="556"/>
      <c r="C30" s="564"/>
      <c r="D30" s="542"/>
      <c r="E30" s="555"/>
      <c r="F30" s="542"/>
      <c r="G30" s="542"/>
      <c r="H30" s="559"/>
      <c r="I30" s="548"/>
      <c r="J30" s="558"/>
    </row>
    <row r="31" spans="1:10" ht="13.5" customHeight="1" x14ac:dyDescent="0.15">
      <c r="A31" s="549"/>
      <c r="B31" s="557"/>
      <c r="C31" s="117" t="s">
        <v>93</v>
      </c>
      <c r="D31" s="542"/>
      <c r="E31" s="555"/>
      <c r="F31" s="542"/>
      <c r="G31" s="542"/>
      <c r="H31" s="559"/>
      <c r="I31" s="548"/>
      <c r="J31" s="558"/>
    </row>
    <row r="32" spans="1:10" ht="14.1" customHeight="1" x14ac:dyDescent="0.15">
      <c r="A32" s="560">
        <v>10</v>
      </c>
      <c r="B32" s="93"/>
      <c r="C32" s="563"/>
      <c r="D32" s="562"/>
      <c r="E32" s="555"/>
      <c r="F32" s="542"/>
      <c r="G32" s="542"/>
      <c r="H32" s="559"/>
      <c r="I32" s="548"/>
      <c r="J32" s="558"/>
    </row>
    <row r="33" spans="1:13" ht="9" customHeight="1" x14ac:dyDescent="0.15">
      <c r="A33" s="560"/>
      <c r="B33" s="556"/>
      <c r="C33" s="564"/>
      <c r="D33" s="562"/>
      <c r="E33" s="555"/>
      <c r="F33" s="542"/>
      <c r="G33" s="542"/>
      <c r="H33" s="559"/>
      <c r="I33" s="548"/>
      <c r="J33" s="558"/>
    </row>
    <row r="34" spans="1:13" ht="13.5" customHeight="1" x14ac:dyDescent="0.15">
      <c r="A34" s="561"/>
      <c r="B34" s="557"/>
      <c r="C34" s="117" t="s">
        <v>93</v>
      </c>
      <c r="D34" s="562"/>
      <c r="E34" s="555"/>
      <c r="F34" s="542"/>
      <c r="G34" s="542"/>
      <c r="H34" s="559"/>
      <c r="I34" s="548"/>
      <c r="J34" s="558"/>
    </row>
    <row r="35" spans="1:13" ht="20.100000000000001" customHeight="1" x14ac:dyDescent="0.15">
      <c r="B35" s="20" t="s">
        <v>94</v>
      </c>
      <c r="C35" s="94" t="s">
        <v>353</v>
      </c>
      <c r="D35" s="108"/>
      <c r="E35" s="118" t="s">
        <v>168</v>
      </c>
      <c r="F35" s="94"/>
      <c r="G35" t="s">
        <v>156</v>
      </c>
      <c r="H35" s="81"/>
      <c r="M35" s="114" t="s">
        <v>166</v>
      </c>
    </row>
    <row r="36" spans="1:13" ht="20.100000000000001" customHeight="1" x14ac:dyDescent="0.15">
      <c r="B36" s="20" t="s">
        <v>95</v>
      </c>
      <c r="C36" s="94" t="s">
        <v>353</v>
      </c>
      <c r="D36" s="108"/>
      <c r="E36" s="118" t="s">
        <v>168</v>
      </c>
      <c r="M36" s="115" t="s">
        <v>167</v>
      </c>
    </row>
    <row r="37" spans="1:13" ht="18" customHeight="1" x14ac:dyDescent="0.15">
      <c r="H37" s="72" t="s">
        <v>65</v>
      </c>
      <c r="I37" s="92" t="str">
        <f>選手名簿!D34</f>
        <v>　</v>
      </c>
      <c r="J37" s="92"/>
      <c r="M37" s="116" t="s">
        <v>169</v>
      </c>
    </row>
    <row r="38" spans="1:13" ht="20.100000000000001" customHeight="1" x14ac:dyDescent="0.15">
      <c r="B38" t="s">
        <v>96</v>
      </c>
      <c r="H38" s="74" t="s">
        <v>66</v>
      </c>
      <c r="I38" s="90" t="str">
        <f>選手名簿!D35</f>
        <v>　</v>
      </c>
      <c r="J38" s="90"/>
    </row>
    <row r="39" spans="1:13" ht="20.100000000000001" customHeight="1" x14ac:dyDescent="0.15">
      <c r="H39" s="74" t="s">
        <v>68</v>
      </c>
      <c r="I39" s="90" t="str">
        <f>選手名簿!D36</f>
        <v>　</v>
      </c>
      <c r="J39" s="90"/>
    </row>
    <row r="40" spans="1:13" ht="20.100000000000001" customHeight="1" x14ac:dyDescent="0.15">
      <c r="A40" t="s">
        <v>97</v>
      </c>
      <c r="H40" s="74" t="s">
        <v>69</v>
      </c>
      <c r="I40" s="434" t="str">
        <f>選手名簿!D37</f>
        <v>　</v>
      </c>
      <c r="J40" s="90"/>
    </row>
    <row r="41" spans="1:13" ht="20.100000000000001" customHeight="1" x14ac:dyDescent="0.15">
      <c r="H41" s="79"/>
      <c r="I41" s="565"/>
      <c r="J41" s="565"/>
    </row>
    <row r="42" spans="1:13" ht="15" customHeight="1" x14ac:dyDescent="0.15">
      <c r="H42" s="35"/>
      <c r="I42" s="21"/>
      <c r="J42" s="21"/>
    </row>
    <row r="46" spans="1:13" x14ac:dyDescent="0.15">
      <c r="C46" s="103"/>
    </row>
    <row r="47" spans="1:13" x14ac:dyDescent="0.15">
      <c r="C47" s="104" t="s">
        <v>157</v>
      </c>
    </row>
    <row r="48" spans="1:13" x14ac:dyDescent="0.15">
      <c r="C48" s="104" t="s">
        <v>158</v>
      </c>
    </row>
    <row r="49" spans="3:3" x14ac:dyDescent="0.15">
      <c r="C49" s="104" t="s">
        <v>159</v>
      </c>
    </row>
    <row r="50" spans="3:3" x14ac:dyDescent="0.15">
      <c r="C50" s="104" t="s">
        <v>160</v>
      </c>
    </row>
    <row r="51" spans="3:3" x14ac:dyDescent="0.15">
      <c r="C51" s="104" t="s">
        <v>161</v>
      </c>
    </row>
    <row r="52" spans="3:3" x14ac:dyDescent="0.15">
      <c r="C52" s="105" t="s">
        <v>162</v>
      </c>
    </row>
    <row r="53" spans="3:3" x14ac:dyDescent="0.15">
      <c r="C53" s="106" t="s">
        <v>93</v>
      </c>
    </row>
  </sheetData>
  <mergeCells count="111">
    <mergeCell ref="I41:J41"/>
    <mergeCell ref="C5:C6"/>
    <mergeCell ref="C8:C9"/>
    <mergeCell ref="C11:C12"/>
    <mergeCell ref="C14:C15"/>
    <mergeCell ref="C17:C18"/>
    <mergeCell ref="G17:G19"/>
    <mergeCell ref="G14:G16"/>
    <mergeCell ref="C26:C27"/>
    <mergeCell ref="C29:C30"/>
    <mergeCell ref="C23:C24"/>
    <mergeCell ref="F23:F25"/>
    <mergeCell ref="G23:G25"/>
    <mergeCell ref="C20:C21"/>
    <mergeCell ref="F14:F16"/>
    <mergeCell ref="E17:E19"/>
    <mergeCell ref="G29:G31"/>
    <mergeCell ref="H8:H10"/>
    <mergeCell ref="J11:J13"/>
    <mergeCell ref="F17:F19"/>
    <mergeCell ref="J5:J7"/>
    <mergeCell ref="H5:H7"/>
    <mergeCell ref="J32:J34"/>
    <mergeCell ref="J14:J16"/>
    <mergeCell ref="A32:A34"/>
    <mergeCell ref="D32:D34"/>
    <mergeCell ref="H32:H34"/>
    <mergeCell ref="I32:I34"/>
    <mergeCell ref="F32:F34"/>
    <mergeCell ref="H29:H31"/>
    <mergeCell ref="H14:H16"/>
    <mergeCell ref="I14:I16"/>
    <mergeCell ref="G26:G28"/>
    <mergeCell ref="B27:B28"/>
    <mergeCell ref="G32:G34"/>
    <mergeCell ref="B33:B34"/>
    <mergeCell ref="C32:C33"/>
    <mergeCell ref="E32:E34"/>
    <mergeCell ref="H17:H19"/>
    <mergeCell ref="A29:A31"/>
    <mergeCell ref="D29:D31"/>
    <mergeCell ref="E29:E31"/>
    <mergeCell ref="F29:F31"/>
    <mergeCell ref="B30:B31"/>
    <mergeCell ref="E26:E28"/>
    <mergeCell ref="F26:F28"/>
    <mergeCell ref="I26:I28"/>
    <mergeCell ref="H26:H28"/>
    <mergeCell ref="I29:I31"/>
    <mergeCell ref="J29:J31"/>
    <mergeCell ref="G20:G22"/>
    <mergeCell ref="H20:H22"/>
    <mergeCell ref="B9:B10"/>
    <mergeCell ref="D8:D10"/>
    <mergeCell ref="E8:E10"/>
    <mergeCell ref="F8:F10"/>
    <mergeCell ref="I8:I10"/>
    <mergeCell ref="J8:J10"/>
    <mergeCell ref="G11:G13"/>
    <mergeCell ref="B12:B13"/>
    <mergeCell ref="D11:D13"/>
    <mergeCell ref="E11:E13"/>
    <mergeCell ref="I17:I19"/>
    <mergeCell ref="J17:J19"/>
    <mergeCell ref="I20:I22"/>
    <mergeCell ref="J20:J22"/>
    <mergeCell ref="F11:F13"/>
    <mergeCell ref="I11:I13"/>
    <mergeCell ref="H11:H13"/>
    <mergeCell ref="A26:A28"/>
    <mergeCell ref="D26:D28"/>
    <mergeCell ref="B21:B22"/>
    <mergeCell ref="A20:A22"/>
    <mergeCell ref="D20:D22"/>
    <mergeCell ref="A17:A19"/>
    <mergeCell ref="D17:D19"/>
    <mergeCell ref="J26:J28"/>
    <mergeCell ref="A14:A16"/>
    <mergeCell ref="A23:A25"/>
    <mergeCell ref="D23:D25"/>
    <mergeCell ref="E23:E25"/>
    <mergeCell ref="H23:H25"/>
    <mergeCell ref="B18:B19"/>
    <mergeCell ref="D14:D16"/>
    <mergeCell ref="E14:E16"/>
    <mergeCell ref="E20:E22"/>
    <mergeCell ref="F20:F22"/>
    <mergeCell ref="B15:B16"/>
    <mergeCell ref="I23:I25"/>
    <mergeCell ref="J23:J25"/>
    <mergeCell ref="B24:B25"/>
    <mergeCell ref="I4:J4"/>
    <mergeCell ref="G8:G10"/>
    <mergeCell ref="H3:H4"/>
    <mergeCell ref="I3:J3"/>
    <mergeCell ref="I5:I7"/>
    <mergeCell ref="A11:A13"/>
    <mergeCell ref="A8:A10"/>
    <mergeCell ref="A1:F1"/>
    <mergeCell ref="A3:A4"/>
    <mergeCell ref="C3:C4"/>
    <mergeCell ref="D3:D4"/>
    <mergeCell ref="E3:E4"/>
    <mergeCell ref="F3:F4"/>
    <mergeCell ref="G3:G4"/>
    <mergeCell ref="A5:A7"/>
    <mergeCell ref="D5:D7"/>
    <mergeCell ref="E5:E7"/>
    <mergeCell ref="F5:F7"/>
    <mergeCell ref="G5:G7"/>
    <mergeCell ref="B6:B7"/>
  </mergeCells>
  <phoneticPr fontId="2" type="Hiragana"/>
  <dataValidations disablePrompts="1" count="2">
    <dataValidation type="list" allowBlank="1" showInputMessage="1" showErrorMessage="1" sqref="C7 C34 C31 C28 C25 C22 C19 C16 C13 C10" xr:uid="{00000000-0002-0000-0500-000000000000}">
      <formula1>$C$46:$C$53</formula1>
    </dataValidation>
    <dataValidation type="list" allowBlank="1" showInputMessage="1" showErrorMessage="1" sqref="E35:E36" xr:uid="{00000000-0002-0000-0500-000001000000}">
      <formula1>$M$35:$M$37</formula1>
    </dataValidation>
  </dataValidations>
  <pageMargins left="0.19685039370078741" right="0" top="0.78740157480314965" bottom="0.39370078740157483" header="0.51181102362204722" footer="0.51181102362204722"/>
  <pageSetup paperSize="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43"/>
  <sheetViews>
    <sheetView zoomScaleNormal="100" workbookViewId="0">
      <selection activeCell="B5" sqref="B5"/>
    </sheetView>
  </sheetViews>
  <sheetFormatPr defaultRowHeight="14.25" x14ac:dyDescent="0.15"/>
  <cols>
    <col min="1" max="1" width="13.625" style="22" customWidth="1"/>
    <col min="2" max="2" width="7.625" style="22" customWidth="1"/>
    <col min="3" max="10" width="5.625" style="22" customWidth="1"/>
    <col min="11" max="11" width="6.625" style="22" customWidth="1"/>
    <col min="12" max="12" width="10.625" style="22" customWidth="1"/>
    <col min="13" max="16384" width="9" style="22"/>
  </cols>
  <sheetData>
    <row r="1" spans="1:12" ht="18.95" customHeight="1" x14ac:dyDescent="0.2">
      <c r="A1" s="461" t="s">
        <v>98</v>
      </c>
      <c r="B1" s="461"/>
      <c r="C1" s="461"/>
      <c r="D1" s="461"/>
      <c r="E1" s="461"/>
      <c r="F1" s="461"/>
      <c r="G1" s="461"/>
      <c r="H1" s="461"/>
      <c r="I1" s="461"/>
      <c r="J1" s="461"/>
      <c r="K1" s="461"/>
      <c r="L1" s="461"/>
    </row>
    <row r="2" spans="1:12" ht="18.95" customHeight="1" x14ac:dyDescent="0.15"/>
    <row r="3" spans="1:12" ht="18.95" customHeight="1" x14ac:dyDescent="0.15">
      <c r="A3" s="22" t="s">
        <v>99</v>
      </c>
    </row>
    <row r="4" spans="1:12" ht="18.95" customHeight="1" x14ac:dyDescent="0.15"/>
    <row r="5" spans="1:12" ht="18.95" customHeight="1" x14ac:dyDescent="0.15">
      <c r="A5" s="22" t="s">
        <v>100</v>
      </c>
      <c r="B5" s="433" t="s">
        <v>309</v>
      </c>
      <c r="C5" s="430"/>
      <c r="D5" s="430"/>
    </row>
    <row r="6" spans="1:12" ht="18.95" customHeight="1" x14ac:dyDescent="0.15"/>
    <row r="7" spans="1:12" ht="18.95" customHeight="1" x14ac:dyDescent="0.15">
      <c r="A7" s="22" t="s">
        <v>101</v>
      </c>
      <c r="B7" s="22" t="s">
        <v>211</v>
      </c>
    </row>
    <row r="8" spans="1:12" ht="18.95" customHeight="1" x14ac:dyDescent="0.15">
      <c r="B8" s="22" t="s">
        <v>102</v>
      </c>
    </row>
    <row r="9" spans="1:12" ht="18.95" customHeight="1" x14ac:dyDescent="0.15"/>
    <row r="10" spans="1:12" ht="18.95" customHeight="1" x14ac:dyDescent="0.15">
      <c r="A10" s="22" t="s">
        <v>103</v>
      </c>
      <c r="B10" s="22" t="s">
        <v>104</v>
      </c>
    </row>
    <row r="11" spans="1:12" ht="18.95" customHeight="1" x14ac:dyDescent="0.15">
      <c r="B11" s="22" t="s">
        <v>105</v>
      </c>
    </row>
    <row r="12" spans="1:12" ht="18.95" customHeight="1" x14ac:dyDescent="0.15">
      <c r="B12" s="22" t="s">
        <v>303</v>
      </c>
    </row>
    <row r="13" spans="1:12" ht="18.95" customHeight="1" x14ac:dyDescent="0.15">
      <c r="B13" s="22" t="s">
        <v>106</v>
      </c>
      <c r="E13" s="22" t="s">
        <v>107</v>
      </c>
    </row>
    <row r="14" spans="1:12" ht="18.95" customHeight="1" x14ac:dyDescent="0.15">
      <c r="B14" s="22" t="s">
        <v>310</v>
      </c>
      <c r="E14" s="22" t="s">
        <v>279</v>
      </c>
    </row>
    <row r="15" spans="1:12" ht="18.95" customHeight="1" x14ac:dyDescent="0.15"/>
    <row r="16" spans="1:12" ht="18.95" customHeight="1" x14ac:dyDescent="0.15">
      <c r="A16" s="22" t="s">
        <v>108</v>
      </c>
    </row>
    <row r="17" spans="1:17" ht="18.95" customHeight="1" x14ac:dyDescent="0.15">
      <c r="A17" s="82" t="s">
        <v>109</v>
      </c>
      <c r="B17" s="22" t="s">
        <v>110</v>
      </c>
    </row>
    <row r="18" spans="1:17" ht="18.95" customHeight="1" x14ac:dyDescent="0.15">
      <c r="A18" s="82" t="s">
        <v>111</v>
      </c>
      <c r="B18" s="83" t="s">
        <v>112</v>
      </c>
    </row>
    <row r="19" spans="1:17" ht="18.95" customHeight="1" x14ac:dyDescent="0.15">
      <c r="A19" s="82" t="s">
        <v>113</v>
      </c>
      <c r="B19" s="22" t="s">
        <v>114</v>
      </c>
    </row>
    <row r="20" spans="1:17" ht="18.95" customHeight="1" x14ac:dyDescent="0.15">
      <c r="A20" s="82"/>
      <c r="B20" s="22" t="s">
        <v>115</v>
      </c>
    </row>
    <row r="21" spans="1:17" ht="18.95" customHeight="1" x14ac:dyDescent="0.15">
      <c r="A21" s="82" t="s">
        <v>116</v>
      </c>
      <c r="B21" s="22" t="s">
        <v>117</v>
      </c>
    </row>
    <row r="22" spans="1:17" ht="18.95" customHeight="1" x14ac:dyDescent="0.15">
      <c r="A22" s="82" t="s">
        <v>118</v>
      </c>
      <c r="B22" s="22" t="s">
        <v>119</v>
      </c>
    </row>
    <row r="23" spans="1:17" ht="18.95" customHeight="1" x14ac:dyDescent="0.15">
      <c r="A23" s="82" t="s">
        <v>120</v>
      </c>
      <c r="B23" s="22" t="s">
        <v>121</v>
      </c>
    </row>
    <row r="24" spans="1:17" ht="18.95" customHeight="1" x14ac:dyDescent="0.15">
      <c r="A24" s="82" t="s">
        <v>122</v>
      </c>
      <c r="B24" s="22" t="s">
        <v>123</v>
      </c>
    </row>
    <row r="25" spans="1:17" ht="18.95" customHeight="1" x14ac:dyDescent="0.15">
      <c r="A25" s="84"/>
      <c r="B25" s="84"/>
      <c r="C25" s="84"/>
      <c r="D25" s="84"/>
      <c r="E25" s="84"/>
      <c r="F25" s="84"/>
      <c r="G25" s="84"/>
      <c r="H25" s="84"/>
      <c r="I25" s="84"/>
      <c r="J25" s="84"/>
      <c r="K25" s="84"/>
      <c r="L25" s="84"/>
      <c r="M25" s="85"/>
    </row>
    <row r="26" spans="1:17" ht="20.100000000000001" customHeight="1" x14ac:dyDescent="0.15">
      <c r="A26" s="22" t="s">
        <v>124</v>
      </c>
    </row>
    <row r="27" spans="1:17" ht="20.100000000000001" customHeight="1" x14ac:dyDescent="0.15"/>
    <row r="28" spans="1:17" ht="20.100000000000001" customHeight="1" x14ac:dyDescent="0.15">
      <c r="A28" s="566" t="s">
        <v>125</v>
      </c>
      <c r="B28" s="567"/>
      <c r="C28" s="568"/>
      <c r="D28" s="568"/>
      <c r="E28" s="569" t="s">
        <v>311</v>
      </c>
      <c r="F28" s="569"/>
      <c r="G28" s="569" t="s">
        <v>312</v>
      </c>
      <c r="H28" s="569"/>
      <c r="I28" s="569" t="s">
        <v>313</v>
      </c>
      <c r="J28" s="569"/>
      <c r="K28" s="569" t="s">
        <v>126</v>
      </c>
      <c r="L28" s="570"/>
    </row>
    <row r="29" spans="1:17" ht="20.100000000000001" customHeight="1" x14ac:dyDescent="0.15">
      <c r="A29" s="572"/>
      <c r="B29" s="573"/>
      <c r="C29" s="576"/>
      <c r="D29" s="576"/>
      <c r="E29" s="576"/>
      <c r="F29" s="576"/>
      <c r="G29" s="576"/>
      <c r="H29" s="576"/>
      <c r="I29" s="576"/>
      <c r="J29" s="576"/>
      <c r="K29" s="109" t="s">
        <v>172</v>
      </c>
      <c r="L29" s="119" t="s">
        <v>174</v>
      </c>
      <c r="Q29" s="111" t="s">
        <v>170</v>
      </c>
    </row>
    <row r="30" spans="1:17" ht="20.100000000000001" customHeight="1" x14ac:dyDescent="0.15">
      <c r="A30" s="574"/>
      <c r="B30" s="575"/>
      <c r="C30" s="577"/>
      <c r="D30" s="577"/>
      <c r="E30" s="577"/>
      <c r="F30" s="577"/>
      <c r="G30" s="577"/>
      <c r="H30" s="577"/>
      <c r="I30" s="577"/>
      <c r="J30" s="577"/>
      <c r="K30" s="110" t="s">
        <v>173</v>
      </c>
      <c r="L30" s="120">
        <v>0</v>
      </c>
      <c r="Q30" s="112" t="s">
        <v>171</v>
      </c>
    </row>
    <row r="31" spans="1:17" ht="20.100000000000001" customHeight="1" x14ac:dyDescent="0.15">
      <c r="E31" s="52" t="s">
        <v>127</v>
      </c>
      <c r="Q31" s="113" t="s">
        <v>174</v>
      </c>
    </row>
    <row r="32" spans="1:17" ht="20.100000000000001" customHeight="1" x14ac:dyDescent="0.15">
      <c r="B32" s="86"/>
    </row>
    <row r="33" spans="1:12" ht="20.100000000000001" customHeight="1" x14ac:dyDescent="0.15">
      <c r="B33" s="87"/>
      <c r="C33" s="71"/>
      <c r="D33" s="85"/>
      <c r="E33" s="85"/>
    </row>
    <row r="34" spans="1:12" ht="20.100000000000001" customHeight="1" x14ac:dyDescent="0.15">
      <c r="G34" s="72" t="s">
        <v>65</v>
      </c>
      <c r="H34" s="72"/>
      <c r="I34" s="84" t="str">
        <f>選手名簿!D34</f>
        <v>　</v>
      </c>
      <c r="J34" s="84"/>
    </row>
    <row r="35" spans="1:12" ht="20.100000000000001" customHeight="1" x14ac:dyDescent="0.15">
      <c r="G35" s="74" t="s">
        <v>66</v>
      </c>
      <c r="H35" s="75"/>
      <c r="I35" s="88" t="str">
        <f>選手名簿!D35</f>
        <v>　</v>
      </c>
      <c r="J35" s="88"/>
      <c r="K35" s="75"/>
      <c r="L35" s="75" t="s">
        <v>67</v>
      </c>
    </row>
    <row r="36" spans="1:12" ht="20.100000000000001" customHeight="1" x14ac:dyDescent="0.15">
      <c r="G36" s="74" t="s">
        <v>68</v>
      </c>
      <c r="H36" s="74"/>
      <c r="I36" s="88" t="str">
        <f>選手名簿!D36</f>
        <v>　</v>
      </c>
      <c r="J36" s="88"/>
      <c r="K36" s="88"/>
      <c r="L36" s="88"/>
    </row>
    <row r="37" spans="1:12" ht="20.100000000000001" customHeight="1" x14ac:dyDescent="0.15">
      <c r="G37" s="74" t="s">
        <v>128</v>
      </c>
      <c r="H37" s="74"/>
      <c r="I37" s="571"/>
      <c r="J37" s="571"/>
      <c r="K37" s="571"/>
      <c r="L37" s="571"/>
    </row>
    <row r="38" spans="1:12" ht="20.100000000000001" customHeight="1" x14ac:dyDescent="0.15"/>
    <row r="39" spans="1:12" ht="20.100000000000001" customHeight="1" x14ac:dyDescent="0.15">
      <c r="A39" s="22" t="s">
        <v>129</v>
      </c>
    </row>
    <row r="40" spans="1:12" ht="20.100000000000001" customHeight="1" x14ac:dyDescent="0.15"/>
    <row r="41" spans="1:12" ht="20.100000000000001" customHeight="1" x14ac:dyDescent="0.15"/>
    <row r="42" spans="1:12" ht="20.100000000000001" customHeight="1" x14ac:dyDescent="0.15"/>
    <row r="43" spans="1:12" ht="20.100000000000001" customHeight="1" x14ac:dyDescent="0.15"/>
  </sheetData>
  <sheetProtection autoFilter="0"/>
  <mergeCells count="13">
    <mergeCell ref="I37:L37"/>
    <mergeCell ref="A29:B30"/>
    <mergeCell ref="C29:D30"/>
    <mergeCell ref="E29:F30"/>
    <mergeCell ref="G29:H30"/>
    <mergeCell ref="I29:J30"/>
    <mergeCell ref="A1:L1"/>
    <mergeCell ref="A28:B28"/>
    <mergeCell ref="C28:D28"/>
    <mergeCell ref="E28:F28"/>
    <mergeCell ref="G28:H28"/>
    <mergeCell ref="I28:J28"/>
    <mergeCell ref="K28:L28"/>
  </mergeCells>
  <phoneticPr fontId="2"/>
  <dataValidations count="2">
    <dataValidation type="list" allowBlank="1" showInputMessage="1" showErrorMessage="1" sqref="C29:J30" xr:uid="{00000000-0002-0000-0600-000000000000}">
      <formula1>"○"</formula1>
    </dataValidation>
    <dataValidation type="list" allowBlank="1" showInputMessage="1" showErrorMessage="1" sqref="L29" xr:uid="{00000000-0002-0000-0600-000001000000}">
      <formula1>$Q$29:$Q$31</formula1>
    </dataValidation>
  </dataValidations>
  <pageMargins left="0.9055118110236221" right="0.3937007874015748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9"/>
  <sheetViews>
    <sheetView view="pageBreakPreview" zoomScale="60" zoomScaleNormal="100" workbookViewId="0">
      <selection activeCell="O26" sqref="O26"/>
    </sheetView>
  </sheetViews>
  <sheetFormatPr defaultColWidth="20.625" defaultRowHeight="13.5" x14ac:dyDescent="0.15"/>
  <cols>
    <col min="1" max="1" width="11.375" customWidth="1"/>
    <col min="2" max="2" width="20.375" customWidth="1"/>
    <col min="3" max="3" width="6.25" customWidth="1"/>
    <col min="4" max="4" width="19.875" customWidth="1"/>
    <col min="5" max="5" width="14.125" customWidth="1"/>
    <col min="6" max="6" width="5.125" customWidth="1"/>
    <col min="7" max="7" width="5.5" customWidth="1"/>
    <col min="8" max="8" width="5.75" customWidth="1"/>
    <col min="9" max="9" width="14.5" customWidth="1"/>
    <col min="10" max="10" width="16.25" customWidth="1"/>
    <col min="11" max="11" width="14.875" customWidth="1"/>
    <col min="12" max="12" width="11.625" bestFit="1" customWidth="1"/>
    <col min="13" max="249" width="9" customWidth="1"/>
    <col min="250" max="250" width="6.625" customWidth="1"/>
    <col min="251" max="252" width="12.625" customWidth="1"/>
  </cols>
  <sheetData>
    <row r="1" spans="1:13" ht="20.100000000000001" customHeight="1" x14ac:dyDescent="0.2">
      <c r="B1" s="384" t="str">
        <f>選手名簿!A1</f>
        <v>2022 Fuji Horse Festival</v>
      </c>
      <c r="D1" s="384"/>
      <c r="E1" s="384"/>
      <c r="F1" s="384"/>
      <c r="G1" s="384"/>
      <c r="H1" s="384"/>
      <c r="I1" s="384"/>
      <c r="J1" s="80"/>
      <c r="K1" s="384"/>
      <c r="L1" s="379">
        <v>44286</v>
      </c>
      <c r="M1" t="s">
        <v>304</v>
      </c>
    </row>
    <row r="2" spans="1:13" ht="20.100000000000001" customHeight="1" x14ac:dyDescent="0.2">
      <c r="B2" s="384" t="s">
        <v>247</v>
      </c>
      <c r="D2" s="384"/>
      <c r="E2" s="384"/>
      <c r="F2" s="384"/>
      <c r="G2" s="384"/>
      <c r="H2" s="384"/>
      <c r="I2" s="384"/>
      <c r="J2" s="80"/>
      <c r="K2" s="384"/>
    </row>
    <row r="3" spans="1:13" ht="9.9499999999999993" customHeight="1" x14ac:dyDescent="0.2">
      <c r="A3" s="384"/>
      <c r="B3" s="384"/>
      <c r="C3" s="384"/>
      <c r="D3" s="384"/>
      <c r="E3" s="384"/>
      <c r="F3" s="384"/>
      <c r="G3" s="384"/>
      <c r="H3" s="384"/>
    </row>
    <row r="4" spans="1:13" ht="24.75" customHeight="1" x14ac:dyDescent="0.2">
      <c r="A4" s="258" t="s">
        <v>248</v>
      </c>
      <c r="B4" s="86"/>
      <c r="C4" s="86"/>
      <c r="D4" s="86"/>
      <c r="E4" s="86"/>
      <c r="F4" s="86"/>
      <c r="G4" s="86"/>
      <c r="H4" s="86"/>
    </row>
    <row r="5" spans="1:13" ht="18" customHeight="1" x14ac:dyDescent="0.15">
      <c r="A5" s="259" t="s">
        <v>249</v>
      </c>
      <c r="C5" s="259"/>
      <c r="D5" s="259"/>
      <c r="E5" s="259"/>
      <c r="F5" s="259"/>
      <c r="G5" s="259"/>
      <c r="H5" s="259"/>
    </row>
    <row r="6" spans="1:13" ht="9.9499999999999993" customHeight="1" x14ac:dyDescent="0.15">
      <c r="B6" s="259"/>
      <c r="C6" s="259"/>
      <c r="D6" s="259"/>
      <c r="E6" s="259"/>
      <c r="F6" s="259"/>
      <c r="G6" s="259"/>
      <c r="H6" s="259"/>
    </row>
    <row r="7" spans="1:13" ht="18" customHeight="1" x14ac:dyDescent="0.15">
      <c r="A7" s="385" t="s">
        <v>250</v>
      </c>
      <c r="B7" s="578" t="s">
        <v>352</v>
      </c>
      <c r="C7" s="578"/>
      <c r="D7" s="578"/>
      <c r="E7" s="578"/>
      <c r="F7" s="578"/>
      <c r="G7" s="578"/>
      <c r="H7" s="578"/>
      <c r="I7" s="578"/>
      <c r="J7" s="578"/>
      <c r="K7" s="578"/>
    </row>
    <row r="8" spans="1:13" ht="18" customHeight="1" x14ac:dyDescent="0.15">
      <c r="B8" s="578"/>
      <c r="C8" s="578"/>
      <c r="D8" s="578"/>
      <c r="E8" s="578"/>
      <c r="F8" s="578"/>
      <c r="G8" s="578"/>
      <c r="H8" s="578"/>
      <c r="I8" s="578"/>
      <c r="J8" s="578"/>
      <c r="K8" s="578"/>
    </row>
    <row r="9" spans="1:13" ht="18" customHeight="1" x14ac:dyDescent="0.15">
      <c r="B9" s="578"/>
      <c r="C9" s="578"/>
      <c r="D9" s="578"/>
      <c r="E9" s="578"/>
      <c r="F9" s="578"/>
      <c r="G9" s="578"/>
      <c r="H9" s="578"/>
      <c r="I9" s="578"/>
      <c r="J9" s="578"/>
      <c r="K9" s="578"/>
    </row>
    <row r="10" spans="1:13" ht="62.25" customHeight="1" x14ac:dyDescent="0.15">
      <c r="B10" s="578"/>
      <c r="C10" s="578"/>
      <c r="D10" s="578"/>
      <c r="E10" s="578"/>
      <c r="F10" s="578"/>
      <c r="G10" s="578"/>
      <c r="H10" s="578"/>
      <c r="I10" s="578"/>
      <c r="J10" s="578"/>
      <c r="K10" s="578"/>
    </row>
    <row r="11" spans="1:13" ht="34.5" customHeight="1" x14ac:dyDescent="0.15">
      <c r="A11" s="385" t="s">
        <v>251</v>
      </c>
      <c r="B11" s="579" t="s">
        <v>252</v>
      </c>
      <c r="C11" s="579"/>
      <c r="D11" s="579"/>
      <c r="E11" s="579"/>
      <c r="F11" s="579"/>
      <c r="G11" s="579"/>
      <c r="H11" s="579"/>
      <c r="I11" s="579"/>
      <c r="J11" s="579"/>
      <c r="K11" s="579"/>
    </row>
    <row r="12" spans="1:13" ht="18" customHeight="1" x14ac:dyDescent="0.15">
      <c r="B12" s="578" t="s">
        <v>329</v>
      </c>
      <c r="C12" s="578"/>
      <c r="D12" s="578"/>
      <c r="E12" s="578"/>
      <c r="F12" s="578"/>
      <c r="G12" s="578"/>
      <c r="H12" s="578"/>
      <c r="I12" s="578"/>
      <c r="J12" s="578"/>
      <c r="K12" s="578"/>
    </row>
    <row r="13" spans="1:13" ht="18" customHeight="1" x14ac:dyDescent="0.15">
      <c r="A13" s="86"/>
      <c r="B13" s="578"/>
      <c r="C13" s="578"/>
      <c r="D13" s="578"/>
      <c r="E13" s="578"/>
      <c r="F13" s="578"/>
      <c r="G13" s="578"/>
      <c r="H13" s="578"/>
      <c r="I13" s="578"/>
      <c r="J13" s="578"/>
      <c r="K13" s="578"/>
    </row>
    <row r="14" spans="1:13" ht="18" customHeight="1" x14ac:dyDescent="0.15">
      <c r="A14" s="86"/>
      <c r="B14" s="578"/>
      <c r="C14" s="578"/>
      <c r="D14" s="578"/>
      <c r="E14" s="578"/>
      <c r="F14" s="578"/>
      <c r="G14" s="578"/>
      <c r="H14" s="578"/>
      <c r="I14" s="578"/>
      <c r="J14" s="578"/>
      <c r="K14" s="578"/>
    </row>
    <row r="15" spans="1:13" ht="18" customHeight="1" x14ac:dyDescent="0.15">
      <c r="A15" s="86"/>
      <c r="B15" s="578"/>
      <c r="C15" s="578"/>
      <c r="D15" s="578"/>
      <c r="E15" s="578"/>
      <c r="F15" s="578"/>
      <c r="G15" s="578"/>
      <c r="H15" s="578"/>
      <c r="I15" s="578"/>
      <c r="J15" s="578"/>
      <c r="K15" s="578"/>
    </row>
    <row r="16" spans="1:13" ht="18" customHeight="1" x14ac:dyDescent="0.15">
      <c r="A16" s="86"/>
      <c r="B16" s="578"/>
      <c r="C16" s="578"/>
      <c r="D16" s="578"/>
      <c r="E16" s="578"/>
      <c r="F16" s="578"/>
      <c r="G16" s="578"/>
      <c r="H16" s="578"/>
      <c r="I16" s="578"/>
      <c r="J16" s="578"/>
      <c r="K16" s="578"/>
    </row>
    <row r="17" spans="1:14" ht="18" customHeight="1" x14ac:dyDescent="0.15">
      <c r="A17" s="86"/>
      <c r="B17" s="578"/>
      <c r="C17" s="578"/>
      <c r="D17" s="578"/>
      <c r="E17" s="578"/>
      <c r="F17" s="578"/>
      <c r="G17" s="578"/>
      <c r="H17" s="578"/>
      <c r="I17" s="578"/>
      <c r="J17" s="578"/>
      <c r="K17" s="578"/>
    </row>
    <row r="18" spans="1:14" ht="18" customHeight="1" x14ac:dyDescent="0.15">
      <c r="A18" s="86" t="s">
        <v>330</v>
      </c>
      <c r="B18" s="587" t="s">
        <v>331</v>
      </c>
      <c r="C18" s="587"/>
      <c r="D18" s="587"/>
      <c r="E18" s="587"/>
      <c r="F18" s="587"/>
      <c r="G18" s="587"/>
      <c r="H18" s="587"/>
      <c r="I18" s="587"/>
      <c r="J18" s="587"/>
      <c r="K18" s="587"/>
    </row>
    <row r="19" spans="1:14" ht="21.75" customHeight="1" x14ac:dyDescent="0.15">
      <c r="A19" s="86"/>
      <c r="B19" s="428" t="s">
        <v>334</v>
      </c>
      <c r="C19" s="86"/>
      <c r="D19" s="86"/>
      <c r="E19" s="86"/>
      <c r="F19" s="86"/>
      <c r="G19" s="86"/>
      <c r="H19" s="86"/>
    </row>
    <row r="20" spans="1:14" ht="21.75" customHeight="1" x14ac:dyDescent="0.15">
      <c r="A20" s="86"/>
      <c r="B20" s="429" t="s">
        <v>333</v>
      </c>
      <c r="C20" s="2"/>
      <c r="D20" s="2"/>
      <c r="E20" s="86"/>
      <c r="F20" s="86"/>
      <c r="G20" s="86"/>
      <c r="H20" s="86"/>
    </row>
    <row r="21" spans="1:14" ht="82.5" customHeight="1" x14ac:dyDescent="0.15">
      <c r="A21" s="86"/>
      <c r="B21" s="86"/>
      <c r="C21" s="86"/>
      <c r="D21" s="86"/>
      <c r="E21" s="86"/>
      <c r="F21" s="427"/>
      <c r="G21" s="86"/>
      <c r="H21" s="86"/>
    </row>
    <row r="22" spans="1:14" ht="20.100000000000001" customHeight="1" thickBot="1" x14ac:dyDescent="0.2">
      <c r="A22" s="388" t="s">
        <v>315</v>
      </c>
      <c r="B22" s="390" t="s">
        <v>253</v>
      </c>
      <c r="C22" s="407" t="s">
        <v>326</v>
      </c>
      <c r="D22" s="402" t="s">
        <v>254</v>
      </c>
      <c r="E22" s="389" t="s">
        <v>257</v>
      </c>
      <c r="F22" s="390" t="s">
        <v>289</v>
      </c>
      <c r="G22" s="390" t="s">
        <v>255</v>
      </c>
      <c r="H22" s="390" t="s">
        <v>256</v>
      </c>
      <c r="I22" s="390" t="s">
        <v>323</v>
      </c>
      <c r="J22" s="401" t="s">
        <v>322</v>
      </c>
      <c r="K22" s="396" t="s">
        <v>314</v>
      </c>
    </row>
    <row r="23" spans="1:14" ht="20.100000000000001" customHeight="1" thickTop="1" x14ac:dyDescent="0.15">
      <c r="A23" s="580">
        <v>1</v>
      </c>
      <c r="B23" s="391" t="s">
        <v>316</v>
      </c>
      <c r="C23" s="419" t="s">
        <v>318</v>
      </c>
      <c r="D23" s="403" t="s">
        <v>316</v>
      </c>
      <c r="E23" s="421"/>
      <c r="F23" s="399"/>
      <c r="G23" s="399"/>
      <c r="H23" s="399"/>
      <c r="I23" s="415"/>
      <c r="J23" s="583" t="s">
        <v>258</v>
      </c>
      <c r="K23" s="417"/>
      <c r="L23" s="378"/>
      <c r="M23" s="35"/>
      <c r="N23" s="35"/>
    </row>
    <row r="24" spans="1:14" ht="20.100000000000001" customHeight="1" x14ac:dyDescent="0.15">
      <c r="A24" s="581"/>
      <c r="B24" s="392"/>
      <c r="C24" s="420" t="s">
        <v>319</v>
      </c>
      <c r="D24" s="404"/>
      <c r="E24" s="422" t="str">
        <f>IF(D24="","",DATEDIF($D24,$L$1,"y"))</f>
        <v/>
      </c>
      <c r="F24" s="394"/>
      <c r="G24" s="394"/>
      <c r="H24" s="394"/>
      <c r="I24" s="398"/>
      <c r="J24" s="584"/>
      <c r="K24" s="173"/>
      <c r="L24" s="378"/>
      <c r="M24" s="35"/>
      <c r="N24" s="35"/>
    </row>
    <row r="25" spans="1:14" ht="20.100000000000001" customHeight="1" x14ac:dyDescent="0.15">
      <c r="A25" s="581"/>
      <c r="B25" s="393" t="s">
        <v>317</v>
      </c>
      <c r="C25" s="420" t="s">
        <v>320</v>
      </c>
      <c r="D25" s="405" t="s">
        <v>325</v>
      </c>
      <c r="E25" s="423" t="s">
        <v>328</v>
      </c>
      <c r="F25" s="394"/>
      <c r="G25" s="394"/>
      <c r="H25" s="394"/>
      <c r="I25" s="395" t="s">
        <v>290</v>
      </c>
      <c r="J25" s="585" t="s">
        <v>259</v>
      </c>
      <c r="K25" s="173"/>
      <c r="L25" s="378"/>
      <c r="M25" s="35"/>
      <c r="N25" s="35"/>
    </row>
    <row r="26" spans="1:14" ht="20.100000000000001" customHeight="1" thickBot="1" x14ac:dyDescent="0.2">
      <c r="A26" s="582"/>
      <c r="B26" s="400" t="s">
        <v>324</v>
      </c>
      <c r="C26" s="408" t="s">
        <v>321</v>
      </c>
      <c r="D26" s="406"/>
      <c r="E26" s="424" t="s">
        <v>327</v>
      </c>
      <c r="F26" s="416"/>
      <c r="G26" s="416"/>
      <c r="H26" s="416"/>
      <c r="I26" s="397"/>
      <c r="J26" s="586"/>
      <c r="K26" s="418"/>
      <c r="L26" s="35"/>
      <c r="M26" s="35"/>
      <c r="N26" s="35"/>
    </row>
    <row r="27" spans="1:14" ht="20.100000000000001" customHeight="1" thickTop="1" x14ac:dyDescent="0.15">
      <c r="A27" s="580">
        <v>2</v>
      </c>
      <c r="B27" s="391" t="s">
        <v>316</v>
      </c>
      <c r="C27" s="419" t="s">
        <v>318</v>
      </c>
      <c r="D27" s="403" t="s">
        <v>316</v>
      </c>
      <c r="E27" s="421"/>
      <c r="F27" s="399"/>
      <c r="G27" s="399"/>
      <c r="H27" s="399"/>
      <c r="I27" s="415"/>
      <c r="J27" s="583" t="s">
        <v>258</v>
      </c>
      <c r="K27" s="173"/>
    </row>
    <row r="28" spans="1:14" ht="20.100000000000001" customHeight="1" x14ac:dyDescent="0.15">
      <c r="A28" s="581"/>
      <c r="B28" s="392"/>
      <c r="C28" s="420" t="s">
        <v>319</v>
      </c>
      <c r="D28" s="404"/>
      <c r="E28" s="422" t="str">
        <f>IF(D28="","",DATEDIF($D28,$L$1,"y"))</f>
        <v/>
      </c>
      <c r="F28" s="394"/>
      <c r="G28" s="394"/>
      <c r="H28" s="394"/>
      <c r="I28" s="398"/>
      <c r="J28" s="584"/>
      <c r="K28" s="173"/>
    </row>
    <row r="29" spans="1:14" ht="20.100000000000001" customHeight="1" x14ac:dyDescent="0.15">
      <c r="A29" s="581"/>
      <c r="B29" s="393" t="s">
        <v>317</v>
      </c>
      <c r="C29" s="420" t="s">
        <v>320</v>
      </c>
      <c r="D29" s="405" t="s">
        <v>325</v>
      </c>
      <c r="E29" s="423" t="s">
        <v>328</v>
      </c>
      <c r="F29" s="394"/>
      <c r="G29" s="394"/>
      <c r="H29" s="394"/>
      <c r="I29" s="395" t="s">
        <v>290</v>
      </c>
      <c r="J29" s="585" t="s">
        <v>259</v>
      </c>
      <c r="K29" s="173"/>
    </row>
    <row r="30" spans="1:14" ht="20.100000000000001" customHeight="1" thickBot="1" x14ac:dyDescent="0.2">
      <c r="A30" s="582"/>
      <c r="B30" s="400" t="s">
        <v>324</v>
      </c>
      <c r="C30" s="408" t="s">
        <v>321</v>
      </c>
      <c r="D30" s="406"/>
      <c r="E30" s="424" t="s">
        <v>327</v>
      </c>
      <c r="F30" s="416"/>
      <c r="G30" s="416"/>
      <c r="H30" s="416"/>
      <c r="I30" s="397"/>
      <c r="J30" s="586"/>
      <c r="K30" s="418"/>
    </row>
    <row r="31" spans="1:14" ht="20.100000000000001" customHeight="1" thickTop="1" x14ac:dyDescent="0.15">
      <c r="A31" s="580">
        <v>3</v>
      </c>
      <c r="B31" s="391" t="s">
        <v>316</v>
      </c>
      <c r="C31" s="419" t="s">
        <v>318</v>
      </c>
      <c r="D31" s="403" t="s">
        <v>316</v>
      </c>
      <c r="E31" s="421"/>
      <c r="F31" s="399"/>
      <c r="G31" s="399"/>
      <c r="H31" s="399"/>
      <c r="I31" s="415"/>
      <c r="J31" s="583" t="s">
        <v>258</v>
      </c>
      <c r="K31" s="173"/>
    </row>
    <row r="32" spans="1:14" ht="20.100000000000001" customHeight="1" x14ac:dyDescent="0.15">
      <c r="A32" s="581"/>
      <c r="B32" s="392"/>
      <c r="C32" s="420" t="s">
        <v>319</v>
      </c>
      <c r="D32" s="404"/>
      <c r="E32" s="422" t="str">
        <f>IF(D32="","",DATEDIF($D32,$L$1,"y"))</f>
        <v/>
      </c>
      <c r="F32" s="394"/>
      <c r="G32" s="394"/>
      <c r="H32" s="394"/>
      <c r="I32" s="398"/>
      <c r="J32" s="584"/>
      <c r="K32" s="173"/>
    </row>
    <row r="33" spans="1:11" ht="20.100000000000001" customHeight="1" x14ac:dyDescent="0.15">
      <c r="A33" s="581"/>
      <c r="B33" s="393" t="s">
        <v>317</v>
      </c>
      <c r="C33" s="420" t="s">
        <v>320</v>
      </c>
      <c r="D33" s="405" t="s">
        <v>325</v>
      </c>
      <c r="E33" s="423" t="s">
        <v>328</v>
      </c>
      <c r="F33" s="394"/>
      <c r="G33" s="394"/>
      <c r="H33" s="394"/>
      <c r="I33" s="395" t="s">
        <v>290</v>
      </c>
      <c r="J33" s="585" t="s">
        <v>259</v>
      </c>
      <c r="K33" s="173"/>
    </row>
    <row r="34" spans="1:11" ht="20.100000000000001" customHeight="1" thickBot="1" x14ac:dyDescent="0.2">
      <c r="A34" s="582"/>
      <c r="B34" s="400" t="s">
        <v>324</v>
      </c>
      <c r="C34" s="408" t="s">
        <v>321</v>
      </c>
      <c r="D34" s="406"/>
      <c r="E34" s="424" t="s">
        <v>327</v>
      </c>
      <c r="F34" s="416"/>
      <c r="G34" s="416"/>
      <c r="H34" s="416"/>
      <c r="I34" s="397"/>
      <c r="J34" s="586"/>
      <c r="K34" s="418"/>
    </row>
    <row r="35" spans="1:11" ht="20.100000000000001" customHeight="1" thickTop="1" x14ac:dyDescent="0.15">
      <c r="A35" s="580">
        <v>4</v>
      </c>
      <c r="B35" s="391" t="s">
        <v>316</v>
      </c>
      <c r="C35" s="419" t="s">
        <v>318</v>
      </c>
      <c r="D35" s="403" t="s">
        <v>316</v>
      </c>
      <c r="E35" s="421"/>
      <c r="F35" s="399"/>
      <c r="G35" s="399"/>
      <c r="H35" s="399"/>
      <c r="I35" s="415"/>
      <c r="J35" s="583" t="s">
        <v>258</v>
      </c>
      <c r="K35" s="173"/>
    </row>
    <row r="36" spans="1:11" ht="20.100000000000001" customHeight="1" x14ac:dyDescent="0.15">
      <c r="A36" s="581"/>
      <c r="B36" s="392"/>
      <c r="C36" s="420" t="s">
        <v>319</v>
      </c>
      <c r="D36" s="404"/>
      <c r="E36" s="422" t="str">
        <f>IF(D36="","",DATEDIF($D36,$L$1,"y"))</f>
        <v/>
      </c>
      <c r="F36" s="394"/>
      <c r="G36" s="394"/>
      <c r="H36" s="394"/>
      <c r="I36" s="398"/>
      <c r="J36" s="584"/>
      <c r="K36" s="173"/>
    </row>
    <row r="37" spans="1:11" ht="20.100000000000001" customHeight="1" x14ac:dyDescent="0.15">
      <c r="A37" s="581"/>
      <c r="B37" s="393" t="s">
        <v>317</v>
      </c>
      <c r="C37" s="420" t="s">
        <v>320</v>
      </c>
      <c r="D37" s="405" t="s">
        <v>325</v>
      </c>
      <c r="E37" s="423" t="s">
        <v>328</v>
      </c>
      <c r="F37" s="394"/>
      <c r="G37" s="394"/>
      <c r="H37" s="394"/>
      <c r="I37" s="395" t="s">
        <v>290</v>
      </c>
      <c r="J37" s="585" t="s">
        <v>259</v>
      </c>
      <c r="K37" s="173"/>
    </row>
    <row r="38" spans="1:11" ht="20.100000000000001" customHeight="1" thickBot="1" x14ac:dyDescent="0.2">
      <c r="A38" s="582"/>
      <c r="B38" s="400" t="s">
        <v>324</v>
      </c>
      <c r="C38" s="408" t="s">
        <v>321</v>
      </c>
      <c r="D38" s="406"/>
      <c r="E38" s="424" t="s">
        <v>327</v>
      </c>
      <c r="F38" s="416"/>
      <c r="G38" s="416"/>
      <c r="H38" s="416"/>
      <c r="I38" s="397"/>
      <c r="J38" s="586"/>
      <c r="K38" s="418"/>
    </row>
    <row r="39" spans="1:11" ht="20.100000000000001" customHeight="1" thickTop="1" x14ac:dyDescent="0.15">
      <c r="A39" s="580">
        <v>5</v>
      </c>
      <c r="B39" s="391" t="s">
        <v>316</v>
      </c>
      <c r="C39" s="419" t="s">
        <v>318</v>
      </c>
      <c r="D39" s="403" t="s">
        <v>316</v>
      </c>
      <c r="E39" s="421"/>
      <c r="F39" s="399"/>
      <c r="G39" s="399"/>
      <c r="H39" s="399"/>
      <c r="I39" s="415"/>
      <c r="J39" s="583" t="s">
        <v>258</v>
      </c>
      <c r="K39" s="173"/>
    </row>
    <row r="40" spans="1:11" ht="20.100000000000001" customHeight="1" x14ac:dyDescent="0.15">
      <c r="A40" s="581"/>
      <c r="B40" s="392"/>
      <c r="C40" s="420" t="s">
        <v>319</v>
      </c>
      <c r="D40" s="404"/>
      <c r="E40" s="422" t="str">
        <f>IF(D40="","",DATEDIF($D40,$L$1,"y"))</f>
        <v/>
      </c>
      <c r="F40" s="394"/>
      <c r="G40" s="394"/>
      <c r="H40" s="394"/>
      <c r="I40" s="398"/>
      <c r="J40" s="584"/>
      <c r="K40" s="173"/>
    </row>
    <row r="41" spans="1:11" ht="20.100000000000001" customHeight="1" x14ac:dyDescent="0.15">
      <c r="A41" s="581"/>
      <c r="B41" s="393" t="s">
        <v>317</v>
      </c>
      <c r="C41" s="420" t="s">
        <v>320</v>
      </c>
      <c r="D41" s="405" t="s">
        <v>325</v>
      </c>
      <c r="E41" s="423" t="s">
        <v>328</v>
      </c>
      <c r="F41" s="394"/>
      <c r="G41" s="394"/>
      <c r="H41" s="394"/>
      <c r="I41" s="395" t="s">
        <v>290</v>
      </c>
      <c r="J41" s="585" t="s">
        <v>259</v>
      </c>
      <c r="K41" s="173"/>
    </row>
    <row r="42" spans="1:11" ht="20.100000000000001" customHeight="1" thickBot="1" x14ac:dyDescent="0.2">
      <c r="A42" s="582"/>
      <c r="B42" s="400" t="s">
        <v>324</v>
      </c>
      <c r="C42" s="408" t="s">
        <v>321</v>
      </c>
      <c r="D42" s="406"/>
      <c r="E42" s="424" t="s">
        <v>327</v>
      </c>
      <c r="F42" s="416"/>
      <c r="G42" s="416"/>
      <c r="H42" s="416"/>
      <c r="I42" s="397"/>
      <c r="J42" s="586"/>
      <c r="K42" s="418"/>
    </row>
    <row r="43" spans="1:11" ht="14.25" thickTop="1" x14ac:dyDescent="0.15">
      <c r="A43" s="409"/>
      <c r="B43" s="410"/>
      <c r="C43" s="411"/>
      <c r="D43" s="412"/>
      <c r="E43" s="412"/>
      <c r="F43" s="387"/>
      <c r="G43" s="387"/>
      <c r="H43" s="387"/>
      <c r="I43" s="35"/>
      <c r="J43" s="21"/>
      <c r="K43" s="413"/>
    </row>
    <row r="44" spans="1:11" ht="20.100000000000001" customHeight="1" x14ac:dyDescent="0.15">
      <c r="B44" s="86"/>
      <c r="D44" s="263" t="s">
        <v>265</v>
      </c>
      <c r="I44" s="260" t="s">
        <v>260</v>
      </c>
      <c r="J44" s="84" t="str">
        <f>選手名簿!D34</f>
        <v>　</v>
      </c>
      <c r="K44" s="84"/>
    </row>
    <row r="45" spans="1:11" ht="20.100000000000001" customHeight="1" x14ac:dyDescent="0.15">
      <c r="A45" s="81"/>
      <c r="B45" s="386"/>
      <c r="C45" s="414"/>
      <c r="D45" s="380"/>
      <c r="I45" s="261" t="s">
        <v>261</v>
      </c>
      <c r="J45" s="84" t="str">
        <f>選手名簿!D35</f>
        <v>　</v>
      </c>
      <c r="K45" s="425" t="s">
        <v>332</v>
      </c>
    </row>
    <row r="46" spans="1:11" ht="20.100000000000001" customHeight="1" x14ac:dyDescent="0.15">
      <c r="B46" s="386"/>
      <c r="C46" s="414"/>
      <c r="D46" s="380"/>
      <c r="E46" s="380"/>
      <c r="I46" s="261" t="s">
        <v>262</v>
      </c>
      <c r="J46" s="262" t="str">
        <f>選手名簿!D36</f>
        <v>　</v>
      </c>
      <c r="K46" s="262"/>
    </row>
    <row r="47" spans="1:11" ht="20.100000000000001" customHeight="1" x14ac:dyDescent="0.15">
      <c r="A47" s="86"/>
      <c r="B47" s="386"/>
      <c r="C47" s="414"/>
      <c r="D47" s="380"/>
      <c r="E47" s="86"/>
      <c r="F47" s="86"/>
      <c r="I47" s="261" t="s">
        <v>263</v>
      </c>
      <c r="J47" s="435" t="str">
        <f>選手名簿!D37</f>
        <v>　</v>
      </c>
      <c r="K47" s="262"/>
    </row>
    <row r="48" spans="1:11" ht="14.25" x14ac:dyDescent="0.15">
      <c r="A48" s="383" t="s">
        <v>264</v>
      </c>
      <c r="B48" s="86"/>
      <c r="C48" s="86"/>
      <c r="D48" s="86"/>
      <c r="E48" s="86"/>
    </row>
    <row r="49" spans="2:8" x14ac:dyDescent="0.15">
      <c r="B49" s="86"/>
      <c r="C49" s="86"/>
      <c r="D49" s="86"/>
      <c r="E49" s="86"/>
      <c r="F49" s="86"/>
      <c r="G49" s="86"/>
      <c r="H49" s="86"/>
    </row>
  </sheetData>
  <mergeCells count="19">
    <mergeCell ref="J33:J34"/>
    <mergeCell ref="J23:J24"/>
    <mergeCell ref="J25:J26"/>
    <mergeCell ref="B7:K10"/>
    <mergeCell ref="B11:K11"/>
    <mergeCell ref="B12:K17"/>
    <mergeCell ref="A39:A42"/>
    <mergeCell ref="J39:J40"/>
    <mergeCell ref="J41:J42"/>
    <mergeCell ref="B18:K18"/>
    <mergeCell ref="A23:A26"/>
    <mergeCell ref="A27:A30"/>
    <mergeCell ref="A31:A34"/>
    <mergeCell ref="A35:A38"/>
    <mergeCell ref="J35:J36"/>
    <mergeCell ref="J37:J38"/>
    <mergeCell ref="J27:J28"/>
    <mergeCell ref="J29:J30"/>
    <mergeCell ref="J31:J32"/>
  </mergeCells>
  <phoneticPr fontId="2"/>
  <dataValidations count="1">
    <dataValidation type="list" allowBlank="1" showInputMessage="1" showErrorMessage="1" sqref="C45:C47" xr:uid="{00000000-0002-0000-0700-000000000000}">
      <formula1>"①,②,③,④,⑤,⑥,⑦"</formula1>
    </dataValidation>
  </dataValidations>
  <printOptions horizontalCentered="1"/>
  <pageMargins left="0" right="0" top="0.74803149606299213" bottom="0.74803149606299213" header="0.31496062992125984" footer="0.31496062992125984"/>
  <pageSetup paperSize="9" orientation="landscape" r:id="rId1"/>
  <headerFooter alignWithMargins="0"/>
  <rowBreaks count="1" manualBreakCount="1">
    <brk id="2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22Fes要項表(Jump)</vt:lpstr>
      <vt:lpstr>申込集計書(J)</vt:lpstr>
      <vt:lpstr>22Fesエントリ表(Jump)</vt:lpstr>
      <vt:lpstr>選手名簿</vt:lpstr>
      <vt:lpstr>馬匹名簿</vt:lpstr>
      <vt:lpstr>HM宿泊</vt:lpstr>
      <vt:lpstr>引退競走馬杯</vt:lpstr>
      <vt:lpstr>'22Fesエントリ表(Jump)'!Print_Area</vt:lpstr>
      <vt:lpstr>'22Fes要項表(Jump)'!Print_Area</vt:lpstr>
      <vt:lpstr>HM宿泊!Print_Area</vt:lpstr>
      <vt:lpstr>引退競走馬杯!Print_Area</vt:lpstr>
      <vt:lpstr>選手名簿!Print_Area</vt:lpstr>
      <vt:lpstr>馬匹名簿!Print_Area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kazumi_a</dc:creator>
  <cp:lastModifiedBy>jouba2-win10</cp:lastModifiedBy>
  <cp:lastPrinted>2022-04-04T04:26:18Z</cp:lastPrinted>
  <dcterms:created xsi:type="dcterms:W3CDTF">2007-04-22T12:37:52Z</dcterms:created>
  <dcterms:modified xsi:type="dcterms:W3CDTF">2022-04-04T05:43:51Z</dcterms:modified>
</cp:coreProperties>
</file>